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8705"/>
  <workbookPr autoCompressPictures="0"/>
  <bookViews>
    <workbookView xWindow="5740" yWindow="60" windowWidth="30400" windowHeight="19600" tabRatio="661" activeTab="2"/>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Acquisition!$A$4:$I$46</definedName>
    <definedName name="_xlnm.Print_Area" localSheetId="2">Design!$A$4:$J$25</definedName>
    <definedName name="_xlnm.Print_Area" localSheetId="0">Instructions!$A$1:$M$26</definedName>
    <definedName name="_xlnm.Print_Area" localSheetId="3">Restoration!$A$5:$J$75</definedName>
    <definedName name="_xlnm.Print_Area" localSheetId="4">'TOTAL SHEETS 1-3'!$A$1:$G$23</definedName>
    <definedName name="Property_Costs">'Lists for dropdown'!$A$28:$A$32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26" i="12" l="1"/>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F53" i="12"/>
  <c r="E53" i="12"/>
  <c r="G53" i="12"/>
  <c r="K53" i="12"/>
  <c r="E51" i="12"/>
  <c r="E67" i="12"/>
  <c r="E62" i="12"/>
  <c r="E63" i="12"/>
  <c r="E64" i="12"/>
  <c r="E65" i="12"/>
  <c r="E66" i="12"/>
  <c r="B71" i="12"/>
  <c r="E68" i="12"/>
  <c r="E15" i="9"/>
  <c r="D11" i="10"/>
  <c r="E39" i="9"/>
  <c r="D12" i="10"/>
  <c r="E45" i="9"/>
  <c r="D13" i="10"/>
  <c r="D14" i="10"/>
  <c r="F25" i="8"/>
  <c r="D17" i="10"/>
  <c r="D20" i="10"/>
  <c r="F68" i="12"/>
  <c r="D21" i="10"/>
  <c r="D22" i="10"/>
  <c r="D23" i="10"/>
  <c r="F15" i="9"/>
  <c r="E11" i="10"/>
  <c r="F39" i="9"/>
  <c r="E12" i="10"/>
  <c r="F45" i="9"/>
  <c r="E13" i="10"/>
  <c r="E14" i="10"/>
  <c r="G25" i="8"/>
  <c r="E17" i="10"/>
  <c r="E20" i="10"/>
  <c r="G68" i="12"/>
  <c r="E21" i="10"/>
  <c r="E22" i="10"/>
  <c r="E23" i="10"/>
  <c r="E25" i="10"/>
  <c r="H53" i="12"/>
  <c r="F20" i="10"/>
  <c r="E11" i="8"/>
  <c r="E12" i="8"/>
  <c r="E13" i="8"/>
  <c r="E14" i="8"/>
  <c r="E15" i="8"/>
  <c r="E16" i="8"/>
  <c r="E17" i="8"/>
  <c r="E18" i="8"/>
  <c r="E19" i="8"/>
  <c r="E20" i="8"/>
  <c r="E21" i="8"/>
  <c r="E22" i="8"/>
  <c r="E23" i="8"/>
  <c r="E24" i="8"/>
  <c r="E25" i="8"/>
  <c r="C17" i="10"/>
  <c r="B49" i="9"/>
  <c r="B50" i="9"/>
  <c r="B72" i="12"/>
  <c r="E46" i="9"/>
  <c r="F46" i="9"/>
  <c r="F47" i="9"/>
  <c r="E52" i="12"/>
  <c r="E69" i="12"/>
  <c r="F21" i="10"/>
  <c r="F22" i="10"/>
  <c r="G15" i="9"/>
  <c r="F11" i="10"/>
  <c r="G39" i="9"/>
  <c r="F12" i="10"/>
  <c r="G45" i="9"/>
  <c r="F13" i="10"/>
  <c r="F14" i="10"/>
  <c r="H25" i="8"/>
  <c r="F17" i="10"/>
  <c r="F23" i="10"/>
  <c r="C21" i="10"/>
  <c r="D42" i="9"/>
  <c r="D43" i="9"/>
  <c r="D44" i="9"/>
  <c r="D45" i="9"/>
  <c r="C13" i="10"/>
  <c r="D18" i="9"/>
  <c r="D19" i="9"/>
  <c r="D20" i="9"/>
  <c r="D21" i="9"/>
  <c r="D22" i="9"/>
  <c r="D23" i="9"/>
  <c r="D24" i="9"/>
  <c r="D25" i="9"/>
  <c r="D26" i="9"/>
  <c r="D27" i="9"/>
  <c r="D28" i="9"/>
  <c r="D29" i="9"/>
  <c r="D30" i="9"/>
  <c r="D31" i="9"/>
  <c r="D32" i="9"/>
  <c r="D33" i="9"/>
  <c r="D34" i="9"/>
  <c r="D35" i="9"/>
  <c r="D36" i="9"/>
  <c r="D37" i="9"/>
  <c r="D38" i="9"/>
  <c r="D39" i="9"/>
  <c r="C12" i="10"/>
  <c r="D11" i="9"/>
  <c r="D12" i="9"/>
  <c r="D13" i="9"/>
  <c r="D14" i="9"/>
  <c r="D15" i="9"/>
  <c r="C11" i="10"/>
  <c r="G26" i="8"/>
  <c r="G28" i="8"/>
  <c r="F28" i="8"/>
  <c r="F49" i="9"/>
  <c r="E49" i="9"/>
  <c r="G69" i="12"/>
  <c r="F69" i="12"/>
  <c r="G70" i="12"/>
  <c r="G72" i="12"/>
  <c r="F72" i="12"/>
  <c r="H69" i="12"/>
  <c r="K11" i="8"/>
  <c r="J11" i="9"/>
  <c r="C14" i="10"/>
  <c r="C3" i="8"/>
  <c r="C2" i="8"/>
  <c r="B6" i="10"/>
  <c r="B5" i="10"/>
  <c r="B4" i="10"/>
  <c r="C3" i="12"/>
  <c r="C2" i="12"/>
  <c r="C1" i="12"/>
  <c r="C1" i="8"/>
  <c r="B1" i="9"/>
  <c r="B3" i="9"/>
  <c r="B2" i="9"/>
  <c r="K55" i="12"/>
  <c r="K56" i="12"/>
  <c r="K58" i="12"/>
  <c r="K59" i="12"/>
  <c r="K60" i="12"/>
  <c r="K61" i="12"/>
  <c r="K62" i="12"/>
  <c r="K63" i="12"/>
  <c r="K64" i="12"/>
  <c r="K65" i="12"/>
  <c r="K66" i="12"/>
  <c r="K67" i="12"/>
  <c r="K68" i="12"/>
  <c r="K16" i="12"/>
  <c r="K17" i="12"/>
  <c r="K18" i="12"/>
  <c r="K19" i="12"/>
  <c r="K20" i="12"/>
  <c r="K21" i="12"/>
  <c r="K22" i="12"/>
  <c r="K23" i="12"/>
  <c r="K24" i="12"/>
  <c r="K25" i="12"/>
  <c r="K13" i="12"/>
  <c r="K15" i="12"/>
  <c r="K14" i="12"/>
  <c r="C20" i="10"/>
  <c r="C22" i="10"/>
  <c r="C23" i="10"/>
  <c r="K69" i="12"/>
  <c r="J16" i="9"/>
  <c r="J17" i="9"/>
  <c r="J40" i="9"/>
  <c r="J41" i="9"/>
  <c r="J19" i="9"/>
  <c r="J20" i="9"/>
  <c r="J21" i="9"/>
  <c r="J22" i="9"/>
  <c r="J23" i="9"/>
  <c r="J24" i="9"/>
  <c r="J25" i="9"/>
  <c r="J26" i="9"/>
  <c r="J27" i="9"/>
  <c r="J28" i="9"/>
  <c r="J29" i="9"/>
  <c r="J30" i="9"/>
  <c r="J31" i="9"/>
  <c r="J32" i="9"/>
  <c r="J33" i="9"/>
  <c r="J34" i="9"/>
  <c r="J35" i="9"/>
  <c r="J36" i="9"/>
  <c r="G46" i="9"/>
  <c r="J44" i="9"/>
  <c r="J43" i="9"/>
  <c r="J42" i="9"/>
  <c r="J38" i="9"/>
  <c r="J37" i="9"/>
  <c r="J18" i="9"/>
  <c r="K24" i="8"/>
  <c r="K23" i="8"/>
  <c r="K22" i="8"/>
  <c r="K19" i="8"/>
  <c r="K18" i="8"/>
  <c r="K14" i="8"/>
  <c r="K13" i="8"/>
  <c r="K17" i="8"/>
  <c r="J13" i="9"/>
  <c r="J12" i="9"/>
  <c r="K12" i="8"/>
  <c r="G21" i="10"/>
  <c r="G17" i="10"/>
  <c r="G11" i="10"/>
  <c r="J15" i="9"/>
  <c r="G13" i="10"/>
  <c r="J45" i="9"/>
  <c r="G12" i="10"/>
  <c r="J39" i="9"/>
  <c r="D46" i="9"/>
  <c r="J46" i="9"/>
  <c r="G20" i="10"/>
  <c r="G14" i="10"/>
  <c r="G22" i="10"/>
  <c r="G23" i="10"/>
</calcChain>
</file>

<file path=xl/comments1.xml><?xml version="1.0" encoding="utf-8"?>
<comments xmlns="http://schemas.openxmlformats.org/spreadsheetml/2006/main">
  <authors>
    <author>Melody Tereski</author>
  </authors>
  <commentList>
    <comment ref="J10" authorId="0">
      <text>
        <r>
          <rPr>
            <sz val="11"/>
            <color indexed="81"/>
            <rFont val="Calibri"/>
            <family val="2"/>
          </rPr>
          <t>Cells should equal 0</t>
        </r>
      </text>
    </comment>
    <comment ref="A41" authorId="0">
      <text>
        <r>
          <rPr>
            <sz val="11"/>
            <color indexed="81"/>
            <rFont val="Calibri"/>
            <family val="2"/>
          </rPr>
          <t>Salaries &amp; benefits, operating expenses, travel, project administration and other miscellaneous costs</t>
        </r>
      </text>
    </comment>
  </commentList>
</comments>
</file>

<file path=xl/comments2.xml><?xml version="1.0" encoding="utf-8"?>
<comments xmlns="http://schemas.openxmlformats.org/spreadsheetml/2006/main">
  <authors>
    <author>Melody Tereski</author>
  </authors>
  <commentList>
    <comment ref="K11" authorId="0">
      <text>
        <r>
          <rPr>
            <sz val="11"/>
            <color indexed="81"/>
            <rFont val="Calibri"/>
            <family val="2"/>
          </rPr>
          <t>Cells should equal 0</t>
        </r>
      </text>
    </comment>
  </commentList>
</comments>
</file>

<file path=xl/comments3.xml><?xml version="1.0" encoding="utf-8"?>
<comments xmlns="http://schemas.openxmlformats.org/spreadsheetml/2006/main">
  <authors>
    <author>Moore, Kat</author>
    <author>Melody Tereski</author>
  </authors>
  <commentList>
    <comment ref="A56" authorId="0">
      <text>
        <r>
          <rPr>
            <sz val="9"/>
            <color indexed="81"/>
            <rFont val="Tahoma"/>
            <family val="2"/>
          </rPr>
          <t>Architectural and engineering services, construction supervision, cultural resources, environmental site planning, project administration, travel and miscellaneous costs.</t>
        </r>
      </text>
    </comment>
    <comment ref="B71" authorId="1">
      <text>
        <r>
          <rPr>
            <i/>
            <sz val="11"/>
            <color indexed="81"/>
            <rFont val="Calibri"/>
            <family val="2"/>
            <scheme val="minor"/>
          </rPr>
          <t xml:space="preserve"> This is the maximum allowable A&amp;E you can request</t>
        </r>
      </text>
    </comment>
    <comment ref="B72" authorId="1">
      <text>
        <r>
          <rPr>
            <i/>
            <sz val="11"/>
            <color indexed="81"/>
            <rFont val="Calibri"/>
            <family val="2"/>
            <scheme val="minor"/>
          </rPr>
          <t xml:space="preserve"> If this amount is greater than 0, you have exceed the allowable amount in the Overall Project Cost.  Revise Row 25.</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<sst xmlns="http://schemas.openxmlformats.org/spreadsheetml/2006/main" count="242" uniqueCount="141">
  <si>
    <t xml:space="preserve"> </t>
  </si>
  <si>
    <t>Amount</t>
  </si>
  <si>
    <t>STotal</t>
  </si>
  <si>
    <t>Construction Costs</t>
  </si>
  <si>
    <t>GTOTAL</t>
  </si>
  <si>
    <t>MATCH</t>
  </si>
  <si>
    <t>Rate</t>
  </si>
  <si>
    <t xml:space="preserve">Budget Check </t>
  </si>
  <si>
    <t>A&amp;E</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</si>
  <si>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</si>
  <si>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</si>
  <si>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</si>
  <si>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</si>
  <si>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</si>
  <si>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</si>
  <si>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</si>
  <si>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</si>
  <si>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</si>
  <si>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</si>
  <si>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</si>
  <si>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</si>
  <si>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</si>
  <si>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</si>
  <si>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</si>
  <si>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</si>
  <si>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</si>
  <si>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</si>
  <si>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</si>
  <si>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</si>
  <si>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</si>
  <si>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</si>
  <si>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</si>
  <si>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</si>
  <si>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</si>
  <si>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</si>
  <si>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</si>
  <si>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</si>
  <si>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</si>
  <si>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</si>
  <si>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</si>
  <si>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</si>
  <si>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See SRFB Manual 5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</si>
  <si>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</si>
  <si>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</si>
  <si>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</si>
  <si>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</si>
  <si>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</si>
  <si>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</si>
  <si>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</si>
  <si>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</si>
  <si>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</si>
  <si>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</si>
  <si>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</si>
  <si>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</si>
  <si>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</si>
  <si>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</si>
  <si>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</si>
  <si>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</si>
  <si>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</si>
  <si>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</si>
  <si>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</si>
  <si>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</si>
  <si>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Baseline Inventory</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</si>
  <si>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</si>
  <si>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</si>
  <si>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</si>
  <si>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</si>
  <si>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</si>
  <si>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</si>
  <si>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</si>
  <si>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</si>
  <si>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</si>
  <si>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</si>
  <si>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</si>
  <si>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</si>
  <si>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</si>
  <si>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</si>
  <si>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</si>
  <si>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</si>
  <si>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</si>
  <si>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</si>
  <si>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</si>
  <si>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</si>
  <si>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</si>
  <si>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</si>
  <si>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</si>
  <si>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</si>
  <si>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</si>
  <si>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</si>
  <si>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</si>
  <si>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</si>
  <si>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</si>
  <si>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</si>
  <si>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</si>
  <si>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</si>
  <si>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</si>
  <si>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</si>
  <si>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</si>
  <si>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</si>
  <si>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</si>
  <si>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Stotal</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</si>
  <si>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</si>
  <si>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</si>
  <si>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</si>
  <si>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</si>
  <si>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</si>
  <si>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</si>
  <si>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</si>
  <si>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</si>
  <si>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</si>
  <si>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</si>
  <si>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</si>
  <si>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</si>
  <si>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</si>
  <si>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</si>
  <si>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 xml:space="preserve">Design Cost </t>
  </si>
  <si>
    <t>Total PRISM Project Budget</t>
  </si>
  <si>
    <t>A&amp;E maximum allowed in PRISM</t>
  </si>
  <si>
    <t>Adopt A Stream Foundation</t>
  </si>
  <si>
    <t>Administrative, Architectural &amp; Engineering</t>
  </si>
  <si>
    <t>Project Management, reporting, billing</t>
  </si>
  <si>
    <t>Cultural resource and Archeological survey</t>
  </si>
  <si>
    <t xml:space="preserve">Engineering Services </t>
  </si>
  <si>
    <t>Permit asssistance: flood hazrad cert. and other engineering as needed for permits</t>
  </si>
  <si>
    <t>Bear Creek Reach 6 Restoration - Phase III</t>
  </si>
  <si>
    <t xml:space="preserve">Survey and Data Collection </t>
  </si>
  <si>
    <t xml:space="preserve">Modeling </t>
  </si>
  <si>
    <t>Hydraulic Computer Modeling and report</t>
  </si>
  <si>
    <t>Conceptual Designs</t>
  </si>
  <si>
    <t>Designs</t>
  </si>
  <si>
    <t>Cost Est.</t>
  </si>
  <si>
    <t>Construction Cost Estiment</t>
  </si>
  <si>
    <t>Meetings and Report</t>
  </si>
  <si>
    <t>Preferred concept discussion, Meetings and Alternative anaylisis</t>
  </si>
  <si>
    <t xml:space="preserve">Designs </t>
  </si>
  <si>
    <t>Preliminary Designs</t>
  </si>
  <si>
    <t xml:space="preserve">Flood Hazard </t>
  </si>
  <si>
    <t>Zero Rise Memo, letters and report</t>
  </si>
  <si>
    <t>Report</t>
  </si>
  <si>
    <t xml:space="preserve">Basis of Designs report for Preliminary Designs </t>
  </si>
  <si>
    <t>Overhead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</si>
</sst>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_(&quot;$&quot;* #,##0_);_(&quot;$&quot;* \(#,##0\);_(&quot;$&quot;* &quot;-&quot;??_);_(@_)"/>
    <numFmt numFmtId="167" formatCode="0_);[Red]\(0\)"/>
    <numFmt numFmtId="168" formatCode="&quot;$&quot;#,##0.00"/>
    <numFmt numFmtId="169" formatCode="_([$$-409]* #,##0.00_);_([$$-409]* \(#,##0.00\);_([$$-409]* &quot;-&quot;??_);_(@_)"/>
  </numFmts>
  <fonts count="31"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sz val="9"/>
      <color indexed="81"/>
      <name val="Tahoma"/>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1"/>
      <color theme="1"/>
      <name val="Calibri"/>
      <family val="2"/>
    </font>
    <font>
      <i/>
      <sz val="10"/>
      <color theme="1"/>
      <name val="Calibri"/>
      <family val="2"/>
      <scheme val="minor"/>
    </font>
    <font>
      <u/>
      <sz val="11"/>
      <color theme="11"/>
      <name val="Calibri"/>
      <family val="2"/>
      <scheme val="minor"/>
    </font>
    <font>
      <i/>
      <sz val="11"/>
      <color rgb="FF000000"/>
      <name val="Calibri"/>
      <family val="2"/>
      <scheme val="minor"/>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s>
  <cellStyleXfs count="24">
    <xf numFmtId="0" fontId="0" fillId="0" borderId="0"/>
    <xf numFmtId="165" fontId="8" fillId="0" borderId="0" applyFont="0" applyFill="0" applyBorder="0" applyAlignment="0" applyProtection="0"/>
    <xf numFmtId="164"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292">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3" fillId="0" borderId="0" xfId="0" applyFont="1" applyFill="1" applyBorder="1" applyAlignment="1">
      <alignment vertical="top"/>
    </xf>
    <xf numFmtId="0" fontId="13" fillId="0" borderId="0" xfId="0" applyFont="1" applyFill="1" applyBorder="1" applyAlignment="1">
      <alignment horizontal="right" vertical="top"/>
    </xf>
    <xf numFmtId="0" fontId="12" fillId="0" borderId="0" xfId="0" applyFont="1" applyFill="1" applyBorder="1" applyAlignment="1">
      <alignment horizontal="right" vertical="top"/>
    </xf>
    <xf numFmtId="49" fontId="15" fillId="0" borderId="0" xfId="0" applyNumberFormat="1" applyFont="1" applyFill="1" applyBorder="1" applyAlignment="1">
      <alignment vertical="top"/>
    </xf>
    <xf numFmtId="166" fontId="12" fillId="0" borderId="0" xfId="2" applyNumberFormat="1" applyFont="1" applyFill="1" applyBorder="1" applyAlignment="1">
      <alignment vertical="top" wrapText="1"/>
    </xf>
    <xf numFmtId="0" fontId="12" fillId="0" borderId="0" xfId="0" applyFont="1" applyFill="1" applyBorder="1" applyAlignment="1">
      <alignment horizontal="center" vertical="top" wrapText="1"/>
    </xf>
    <xf numFmtId="164" fontId="12" fillId="0" borderId="0" xfId="2" applyFont="1" applyFill="1" applyBorder="1" applyAlignment="1">
      <alignment vertical="top" wrapText="1"/>
    </xf>
    <xf numFmtId="165" fontId="12" fillId="0" borderId="0" xfId="1" applyFont="1" applyFill="1" applyBorder="1" applyAlignment="1">
      <alignment vertical="top" wrapText="1"/>
    </xf>
    <xf numFmtId="164" fontId="13" fillId="0" borderId="0" xfId="2" applyFont="1" applyFill="1" applyBorder="1" applyAlignment="1">
      <alignment vertical="top"/>
    </xf>
    <xf numFmtId="0" fontId="0" fillId="0" borderId="1" xfId="0" applyFont="1" applyFill="1" applyBorder="1" applyAlignment="1">
      <alignment vertical="top"/>
    </xf>
    <xf numFmtId="0" fontId="11" fillId="0" borderId="0" xfId="0" applyFont="1"/>
    <xf numFmtId="0" fontId="13" fillId="0" borderId="0" xfId="0" applyFont="1" applyFill="1" applyBorder="1" applyAlignment="1">
      <alignment horizontal="left" vertical="top"/>
    </xf>
    <xf numFmtId="0" fontId="12" fillId="0" borderId="0" xfId="0"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center" vertical="top"/>
    </xf>
    <xf numFmtId="164" fontId="12" fillId="0" borderId="0" xfId="2" applyFont="1" applyFill="1" applyBorder="1" applyAlignment="1">
      <alignment vertical="top"/>
    </xf>
    <xf numFmtId="0" fontId="0" fillId="0" borderId="0" xfId="0" applyFont="1" applyFill="1" applyBorder="1" applyAlignment="1">
      <alignment vertical="top" wrapText="1"/>
    </xf>
    <xf numFmtId="0" fontId="16" fillId="0" borderId="0" xfId="0" applyFont="1" applyFill="1" applyBorder="1" applyAlignment="1">
      <alignment vertical="top"/>
    </xf>
    <xf numFmtId="0" fontId="16" fillId="0" borderId="0" xfId="0" applyFont="1" applyFill="1" applyBorder="1" applyAlignment="1">
      <alignment vertical="top" wrapText="1"/>
    </xf>
    <xf numFmtId="0" fontId="0" fillId="0" borderId="0" xfId="0" applyFont="1" applyFill="1" applyBorder="1" applyAlignment="1">
      <alignment horizontal="center" vertical="top"/>
    </xf>
    <xf numFmtId="0" fontId="18" fillId="0" borderId="0" xfId="0" applyFont="1" applyFill="1" applyBorder="1" applyAlignment="1">
      <alignment vertical="top"/>
    </xf>
    <xf numFmtId="0" fontId="19" fillId="2" borderId="0" xfId="0" applyFont="1" applyFill="1" applyBorder="1" applyAlignment="1">
      <alignment vertical="center"/>
    </xf>
    <xf numFmtId="0" fontId="20" fillId="0" borderId="0" xfId="0" applyFont="1" applyFill="1" applyBorder="1" applyAlignment="1">
      <alignment vertical="center" wrapText="1"/>
    </xf>
    <xf numFmtId="166" fontId="13" fillId="0" borderId="3" xfId="2" applyNumberFormat="1" applyFont="1" applyFill="1" applyBorder="1" applyAlignment="1">
      <alignment vertical="top"/>
    </xf>
    <xf numFmtId="0" fontId="12" fillId="0" borderId="4" xfId="0" applyFont="1" applyFill="1" applyBorder="1" applyAlignment="1">
      <alignment horizontal="center" vertical="top" wrapText="1"/>
    </xf>
    <xf numFmtId="166" fontId="12" fillId="0" borderId="4" xfId="2" applyNumberFormat="1" applyFont="1" applyFill="1" applyBorder="1" applyAlignment="1">
      <alignment vertical="top"/>
    </xf>
    <xf numFmtId="166" fontId="13" fillId="0" borderId="4" xfId="2" applyNumberFormat="1" applyFont="1" applyFill="1" applyBorder="1" applyAlignment="1">
      <alignment vertical="top"/>
    </xf>
    <xf numFmtId="0" fontId="20"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37" fontId="11" fillId="0" borderId="0" xfId="0" applyNumberFormat="1" applyFont="1" applyFill="1" applyBorder="1" applyAlignment="1">
      <alignment vertical="top"/>
    </xf>
    <xf numFmtId="167" fontId="0" fillId="0" borderId="0" xfId="0" applyNumberFormat="1" applyFont="1" applyFill="1" applyBorder="1" applyAlignment="1">
      <alignment vertical="top"/>
    </xf>
    <xf numFmtId="0" fontId="10" fillId="0" borderId="0" xfId="3"/>
    <xf numFmtId="0" fontId="0" fillId="0" borderId="0" xfId="0" applyFont="1"/>
    <xf numFmtId="49" fontId="0" fillId="0" borderId="0" xfId="0" applyNumberFormat="1" applyFont="1" applyFill="1" applyBorder="1" applyAlignment="1">
      <alignment vertical="top"/>
    </xf>
    <xf numFmtId="0" fontId="21" fillId="0" borderId="0" xfId="0" applyFont="1" applyFill="1" applyBorder="1" applyAlignment="1">
      <alignment vertical="top"/>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164" fontId="13" fillId="0" borderId="6" xfId="2" applyFont="1" applyFill="1" applyBorder="1" applyAlignment="1">
      <alignment vertical="top"/>
    </xf>
    <xf numFmtId="0" fontId="16" fillId="0" borderId="3" xfId="0" applyFont="1" applyFill="1" applyBorder="1" applyAlignment="1">
      <alignment vertical="top"/>
    </xf>
    <xf numFmtId="0" fontId="13" fillId="0" borderId="3" xfId="0" applyFont="1" applyFill="1" applyBorder="1" applyAlignment="1">
      <alignment horizontal="right" vertical="top"/>
    </xf>
    <xf numFmtId="0" fontId="13" fillId="0" borderId="3" xfId="0" applyFont="1" applyFill="1" applyBorder="1" applyAlignment="1">
      <alignment vertical="top"/>
    </xf>
    <xf numFmtId="0" fontId="11" fillId="0" borderId="10" xfId="0" applyFont="1" applyFill="1" applyBorder="1" applyAlignment="1">
      <alignment vertical="top"/>
    </xf>
    <xf numFmtId="165" fontId="12" fillId="0" borderId="2" xfId="1"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applyFill="1" applyBorder="1" applyAlignment="1">
      <alignment horizontal="left" vertical="top"/>
    </xf>
    <xf numFmtId="0" fontId="23" fillId="0" borderId="0" xfId="0" applyFont="1"/>
    <xf numFmtId="0" fontId="9" fillId="3" borderId="0" xfId="0" applyFont="1" applyFill="1" applyBorder="1" applyAlignment="1">
      <alignment vertical="top"/>
    </xf>
    <xf numFmtId="0" fontId="23" fillId="0" borderId="0" xfId="0" applyFont="1" applyFill="1"/>
    <xf numFmtId="0" fontId="9" fillId="3" borderId="0" xfId="0" applyFont="1" applyFill="1" applyAlignment="1">
      <alignment horizontal="left"/>
    </xf>
    <xf numFmtId="0" fontId="0" fillId="0" borderId="0" xfId="0" applyAlignment="1">
      <alignment vertical="center"/>
    </xf>
    <xf numFmtId="0" fontId="23" fillId="0" borderId="0" xfId="0" applyFont="1" applyFill="1" applyAlignment="1">
      <alignment vertical="center"/>
    </xf>
    <xf numFmtId="0" fontId="23" fillId="0" borderId="0" xfId="0" applyFont="1" applyAlignment="1">
      <alignment vertical="center"/>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3" fillId="0" borderId="2" xfId="0" applyFont="1" applyFill="1" applyBorder="1" applyAlignment="1">
      <alignment horizontal="center"/>
    </xf>
    <xf numFmtId="0" fontId="13" fillId="0" borderId="8" xfId="0" applyFont="1" applyFill="1" applyBorder="1" applyAlignment="1">
      <alignment horizontal="center"/>
    </xf>
    <xf numFmtId="0" fontId="13" fillId="0" borderId="7" xfId="0" applyFont="1" applyFill="1" applyBorder="1" applyAlignment="1">
      <alignment horizontal="center" wrapText="1"/>
    </xf>
    <xf numFmtId="0" fontId="11"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3" fillId="0" borderId="0" xfId="0" applyFont="1" applyFill="1" applyAlignment="1"/>
    <xf numFmtId="0" fontId="20" fillId="0" borderId="3" xfId="0" applyFont="1" applyFill="1" applyBorder="1" applyAlignment="1">
      <alignment vertical="center" wrapText="1"/>
    </xf>
    <xf numFmtId="0" fontId="11" fillId="0" borderId="0" xfId="0" applyFont="1" applyFill="1" applyBorder="1" applyAlignment="1"/>
    <xf numFmtId="0" fontId="20" fillId="4" borderId="12" xfId="0" applyFont="1" applyFill="1" applyBorder="1" applyAlignment="1">
      <alignment horizontal="center" vertical="center" wrapText="1"/>
    </xf>
    <xf numFmtId="0" fontId="13" fillId="5" borderId="0" xfId="0" applyFont="1" applyFill="1" applyBorder="1" applyAlignment="1">
      <alignment horizontal="right" vertical="center"/>
    </xf>
    <xf numFmtId="0" fontId="16" fillId="5" borderId="0" xfId="0" applyFont="1" applyFill="1" applyBorder="1" applyAlignment="1">
      <alignment horizontal="right" vertical="center"/>
    </xf>
    <xf numFmtId="166" fontId="13" fillId="6" borderId="4" xfId="2" applyNumberFormat="1" applyFont="1" applyFill="1" applyBorder="1" applyAlignment="1">
      <alignment vertical="top"/>
    </xf>
    <xf numFmtId="166" fontId="13" fillId="6" borderId="15" xfId="2" applyNumberFormat="1" applyFont="1" applyFill="1" applyBorder="1" applyAlignment="1">
      <alignment horizontal="center" wrapText="1"/>
    </xf>
    <xf numFmtId="166" fontId="13" fillId="6" borderId="6" xfId="2" applyNumberFormat="1" applyFont="1" applyFill="1" applyBorder="1" applyAlignment="1">
      <alignment vertical="top" wrapText="1"/>
    </xf>
    <xf numFmtId="166" fontId="13" fillId="6" borderId="4" xfId="2" applyNumberFormat="1" applyFont="1" applyFill="1" applyBorder="1" applyAlignment="1">
      <alignment vertical="top" wrapText="1"/>
    </xf>
    <xf numFmtId="0" fontId="13" fillId="6" borderId="12" xfId="0" applyFont="1" applyFill="1" applyBorder="1" applyAlignment="1">
      <alignment horizontal="center" wrapText="1"/>
    </xf>
    <xf numFmtId="0" fontId="16" fillId="6" borderId="12" xfId="0" applyFont="1" applyFill="1" applyBorder="1" applyAlignment="1">
      <alignment horizontal="center" wrapText="1"/>
    </xf>
    <xf numFmtId="166" fontId="12" fillId="0" borderId="3" xfId="2" applyNumberFormat="1" applyFont="1" applyFill="1" applyBorder="1" applyAlignment="1">
      <alignment vertical="top"/>
    </xf>
    <xf numFmtId="1" fontId="19" fillId="2" borderId="0" xfId="0" applyNumberFormat="1" applyFont="1" applyFill="1" applyBorder="1" applyAlignment="1">
      <alignment vertical="center"/>
    </xf>
    <xf numFmtId="1" fontId="12"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3" fillId="0" borderId="2" xfId="0" applyNumberFormat="1" applyFont="1" applyFill="1" applyBorder="1" applyAlignment="1">
      <alignment horizontal="center"/>
    </xf>
    <xf numFmtId="1" fontId="13" fillId="0" borderId="0" xfId="1" applyNumberFormat="1" applyFont="1" applyFill="1" applyBorder="1" applyAlignment="1">
      <alignment vertical="top"/>
    </xf>
    <xf numFmtId="1" fontId="12" fillId="0" borderId="2" xfId="1" applyNumberFormat="1" applyFont="1" applyFill="1" applyBorder="1" applyAlignment="1">
      <alignment vertical="top"/>
    </xf>
    <xf numFmtId="1" fontId="12" fillId="0" borderId="0" xfId="1" applyNumberFormat="1" applyFont="1" applyFill="1" applyBorder="1" applyAlignment="1">
      <alignment vertical="top" wrapText="1"/>
    </xf>
    <xf numFmtId="1" fontId="16" fillId="0" borderId="0" xfId="0" applyNumberFormat="1" applyFont="1" applyFill="1" applyBorder="1" applyAlignment="1">
      <alignmen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2" fillId="7" borderId="5" xfId="0" applyFont="1" applyFill="1" applyBorder="1" applyAlignment="1">
      <alignment horizontal="center" vertical="center" wrapText="1"/>
    </xf>
    <xf numFmtId="0" fontId="13" fillId="7" borderId="7" xfId="0" applyFont="1" applyFill="1" applyBorder="1" applyAlignment="1">
      <alignment horizontal="center"/>
    </xf>
    <xf numFmtId="166" fontId="13" fillId="7" borderId="4" xfId="2" applyNumberFormat="1" applyFont="1" applyFill="1" applyBorder="1" applyAlignment="1">
      <alignment vertical="top"/>
    </xf>
    <xf numFmtId="0" fontId="11" fillId="6" borderId="9" xfId="0" applyFont="1" applyFill="1" applyBorder="1" applyAlignment="1">
      <alignment horizontal="center" vertical="center"/>
    </xf>
    <xf numFmtId="0" fontId="11" fillId="6" borderId="1" xfId="0" applyFont="1" applyFill="1" applyBorder="1" applyAlignment="1">
      <alignment vertical="top"/>
    </xf>
    <xf numFmtId="0" fontId="11" fillId="6" borderId="11" xfId="0" applyFont="1" applyFill="1" applyBorder="1" applyAlignment="1">
      <alignment vertical="top"/>
    </xf>
    <xf numFmtId="166" fontId="12" fillId="6" borderId="0" xfId="2" applyNumberFormat="1" applyFont="1" applyFill="1" applyBorder="1" applyAlignment="1">
      <alignment vertical="top" wrapText="1"/>
    </xf>
    <xf numFmtId="164" fontId="12" fillId="6" borderId="8" xfId="2" applyFont="1" applyFill="1" applyBorder="1" applyAlignment="1">
      <alignment vertical="top" wrapText="1"/>
    </xf>
    <xf numFmtId="0" fontId="12" fillId="0" borderId="0" xfId="0" applyFont="1" applyFill="1" applyBorder="1" applyAlignment="1">
      <alignment horizontal="right" vertical="top"/>
    </xf>
    <xf numFmtId="0" fontId="13"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20" fillId="0" borderId="9"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wrapText="1"/>
    </xf>
    <xf numFmtId="0" fontId="13"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1" fillId="8" borderId="3" xfId="0" applyFont="1" applyFill="1" applyBorder="1" applyAlignment="1">
      <alignment horizontal="left" wrapText="1"/>
    </xf>
    <xf numFmtId="0" fontId="13" fillId="8" borderId="0" xfId="0" applyFont="1" applyFill="1" applyBorder="1" applyAlignment="1">
      <alignment horizontal="center"/>
    </xf>
    <xf numFmtId="0" fontId="13" fillId="8" borderId="6" xfId="0" applyFont="1" applyFill="1" applyBorder="1" applyAlignment="1">
      <alignment horizontal="center"/>
    </xf>
    <xf numFmtId="0" fontId="13" fillId="8" borderId="4" xfId="0" applyFont="1" applyFill="1" applyBorder="1" applyAlignment="1">
      <alignment horizontal="center" wrapText="1"/>
    </xf>
    <xf numFmtId="0" fontId="13" fillId="8" borderId="3" xfId="0" applyFont="1" applyFill="1" applyBorder="1" applyAlignment="1">
      <alignment horizontal="center"/>
    </xf>
    <xf numFmtId="0" fontId="13" fillId="8" borderId="3" xfId="0" applyFont="1" applyFill="1" applyBorder="1" applyAlignment="1">
      <alignment horizontal="center" wrapText="1"/>
    </xf>
    <xf numFmtId="0" fontId="13" fillId="8" borderId="0" xfId="0" applyFont="1" applyFill="1" applyBorder="1" applyAlignment="1">
      <alignment horizontal="center" wrapText="1"/>
    </xf>
    <xf numFmtId="166" fontId="13" fillId="8" borderId="0" xfId="2" applyNumberFormat="1" applyFont="1" applyFill="1" applyBorder="1" applyAlignment="1">
      <alignment horizontal="center" wrapText="1"/>
    </xf>
    <xf numFmtId="0" fontId="0" fillId="8" borderId="6" xfId="0" applyFont="1" applyFill="1" applyBorder="1" applyAlignment="1">
      <alignment horizontal="center" wrapText="1"/>
    </xf>
    <xf numFmtId="164" fontId="13" fillId="0" borderId="12" xfId="2" applyFont="1" applyFill="1" applyBorder="1" applyAlignment="1">
      <alignment vertical="top"/>
    </xf>
    <xf numFmtId="166" fontId="13" fillId="0" borderId="12" xfId="2" applyNumberFormat="1" applyFont="1" applyFill="1" applyBorder="1" applyAlignment="1">
      <alignment vertical="top"/>
    </xf>
    <xf numFmtId="166" fontId="13" fillId="6" borderId="12" xfId="2" applyNumberFormat="1" applyFont="1" applyFill="1" applyBorder="1" applyAlignment="1">
      <alignment vertical="top"/>
    </xf>
    <xf numFmtId="166" fontId="13" fillId="6" borderId="12" xfId="2" applyNumberFormat="1" applyFont="1" applyFill="1" applyBorder="1" applyAlignment="1">
      <alignment vertical="top" wrapText="1"/>
    </xf>
    <xf numFmtId="0" fontId="13" fillId="0" borderId="12" xfId="0" applyFont="1" applyFill="1" applyBorder="1" applyAlignment="1">
      <alignment horizontal="right" vertical="top"/>
    </xf>
    <xf numFmtId="166" fontId="13" fillId="0" borderId="12" xfId="1" applyNumberFormat="1" applyFont="1" applyFill="1" applyBorder="1" applyAlignment="1">
      <alignment vertical="top"/>
    </xf>
    <xf numFmtId="166" fontId="13" fillId="7" borderId="12" xfId="1" applyNumberFormat="1" applyFont="1" applyFill="1" applyBorder="1" applyAlignment="1">
      <alignment vertical="top"/>
    </xf>
    <xf numFmtId="49" fontId="15" fillId="0" borderId="12" xfId="0" applyNumberFormat="1" applyFont="1" applyFill="1" applyBorder="1" applyAlignment="1">
      <alignment horizontal="left" vertical="top" wrapText="1"/>
    </xf>
    <xf numFmtId="166" fontId="13" fillId="7" borderId="0" xfId="1" applyNumberFormat="1" applyFont="1" applyFill="1" applyBorder="1" applyAlignment="1">
      <alignment vertical="top"/>
    </xf>
    <xf numFmtId="166" fontId="13" fillId="6" borderId="0" xfId="1" applyNumberFormat="1" applyFont="1" applyFill="1" applyBorder="1" applyAlignment="1">
      <alignment vertical="top"/>
    </xf>
    <xf numFmtId="165" fontId="12" fillId="8" borderId="13" xfId="1" applyFont="1" applyFill="1" applyBorder="1" applyAlignment="1">
      <alignment vertical="top" wrapText="1"/>
    </xf>
    <xf numFmtId="164" fontId="12" fillId="8" borderId="13" xfId="2" applyFont="1" applyFill="1" applyBorder="1" applyAlignment="1">
      <alignment vertical="top" wrapText="1"/>
    </xf>
    <xf numFmtId="166" fontId="12" fillId="8" borderId="13" xfId="2" applyNumberFormat="1" applyFont="1" applyFill="1" applyBorder="1" applyAlignment="1">
      <alignment vertical="top" wrapText="1"/>
    </xf>
    <xf numFmtId="166" fontId="13" fillId="8" borderId="13" xfId="1" applyNumberFormat="1" applyFont="1" applyFill="1" applyBorder="1" applyAlignment="1">
      <alignment vertical="top"/>
    </xf>
    <xf numFmtId="166" fontId="12" fillId="8" borderId="15" xfId="2" applyNumberFormat="1" applyFont="1" applyFill="1" applyBorder="1" applyAlignment="1">
      <alignment vertical="top" wrapText="1"/>
    </xf>
    <xf numFmtId="0" fontId="12" fillId="8" borderId="14" xfId="0" applyFont="1" applyFill="1" applyBorder="1" applyAlignment="1">
      <alignment horizontal="left" vertical="top" wrapText="1"/>
    </xf>
    <xf numFmtId="0" fontId="12" fillId="0" borderId="12" xfId="0" applyFont="1" applyFill="1" applyBorder="1" applyAlignment="1">
      <alignment horizontal="right" vertical="top"/>
    </xf>
    <xf numFmtId="166" fontId="12" fillId="0" borderId="12" xfId="1" applyNumberFormat="1" applyFont="1" applyFill="1" applyBorder="1" applyAlignment="1">
      <alignment vertical="top"/>
    </xf>
    <xf numFmtId="0" fontId="11" fillId="6" borderId="1" xfId="0" applyFont="1" applyFill="1" applyBorder="1" applyAlignment="1">
      <alignment horizontal="center" vertical="top"/>
    </xf>
    <xf numFmtId="166" fontId="13"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166" fontId="12" fillId="6" borderId="12" xfId="1" applyNumberFormat="1" applyFont="1" applyFill="1" applyBorder="1" applyAlignment="1">
      <alignment vertical="top"/>
    </xf>
    <xf numFmtId="166" fontId="12" fillId="7" borderId="12" xfId="1" applyNumberFormat="1" applyFont="1" applyFill="1" applyBorder="1" applyAlignment="1">
      <alignment vertical="top"/>
    </xf>
    <xf numFmtId="0" fontId="12" fillId="0" borderId="0" xfId="0" applyFont="1" applyFill="1" applyBorder="1" applyAlignment="1">
      <alignment horizontal="left" vertical="top" wrapText="1"/>
    </xf>
    <xf numFmtId="0" fontId="26" fillId="2" borderId="0" xfId="0" applyFont="1" applyFill="1" applyBorder="1" applyAlignment="1">
      <alignment vertical="center"/>
    </xf>
    <xf numFmtId="49" fontId="15" fillId="0" borderId="12" xfId="0" applyNumberFormat="1" applyFont="1" applyFill="1" applyBorder="1" applyAlignment="1">
      <alignment vertical="top"/>
    </xf>
    <xf numFmtId="49" fontId="11" fillId="8" borderId="3" xfId="0" applyNumberFormat="1" applyFont="1" applyFill="1" applyBorder="1" applyAlignment="1">
      <alignment vertical="top"/>
    </xf>
    <xf numFmtId="1" fontId="13" fillId="8" borderId="0" xfId="1" applyNumberFormat="1" applyFont="1" applyFill="1" applyBorder="1" applyAlignment="1">
      <alignment vertical="top"/>
    </xf>
    <xf numFmtId="164" fontId="13" fillId="8" borderId="6" xfId="2" applyFont="1" applyFill="1" applyBorder="1" applyAlignment="1">
      <alignment vertical="top"/>
    </xf>
    <xf numFmtId="166" fontId="13" fillId="8" borderId="4" xfId="2" applyNumberFormat="1" applyFont="1" applyFill="1" applyBorder="1" applyAlignment="1">
      <alignment vertical="top"/>
    </xf>
    <xf numFmtId="166" fontId="13" fillId="8" borderId="4" xfId="2" applyNumberFormat="1" applyFont="1" applyFill="1" applyBorder="1" applyAlignment="1">
      <alignment vertical="top" wrapText="1"/>
    </xf>
    <xf numFmtId="166" fontId="13" fillId="8" borderId="6" xfId="2" applyNumberFormat="1" applyFont="1" applyFill="1" applyBorder="1" applyAlignment="1">
      <alignment vertical="top" wrapText="1"/>
    </xf>
    <xf numFmtId="49" fontId="14" fillId="8" borderId="3" xfId="0" applyNumberFormat="1" applyFont="1" applyFill="1" applyBorder="1" applyAlignment="1">
      <alignment vertical="top"/>
    </xf>
    <xf numFmtId="0" fontId="13" fillId="8" borderId="4" xfId="0" applyFont="1" applyFill="1" applyBorder="1" applyAlignment="1">
      <alignment horizontal="center" vertical="top" wrapText="1"/>
    </xf>
    <xf numFmtId="0" fontId="13" fillId="8" borderId="4" xfId="0" applyFont="1" applyFill="1" applyBorder="1" applyAlignment="1">
      <alignment horizontal="center" vertical="top"/>
    </xf>
    <xf numFmtId="0" fontId="13" fillId="8" borderId="5" xfId="0" applyFont="1" applyFill="1" applyBorder="1" applyAlignment="1">
      <alignment horizontal="center" vertical="top"/>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6" borderId="12" xfId="0" applyFont="1" applyFill="1" applyBorder="1" applyAlignment="1">
      <alignment vertical="top" wrapText="1"/>
    </xf>
    <xf numFmtId="0" fontId="0" fillId="0" borderId="10" xfId="0" applyFont="1" applyFill="1" applyBorder="1" applyAlignment="1">
      <alignment wrapText="1"/>
    </xf>
    <xf numFmtId="0" fontId="20" fillId="0" borderId="1" xfId="0" applyFont="1" applyFill="1" applyBorder="1" applyAlignment="1">
      <alignment horizontal="left" vertical="center" wrapText="1"/>
    </xf>
    <xf numFmtId="0" fontId="0" fillId="0" borderId="2" xfId="0" applyFont="1" applyFill="1" applyBorder="1" applyAlignment="1">
      <alignment horizontal="left" wrapText="1"/>
    </xf>
    <xf numFmtId="0" fontId="11" fillId="8" borderId="0" xfId="0" applyFont="1" applyFill="1" applyBorder="1" applyAlignment="1">
      <alignment horizontal="left" wrapText="1"/>
    </xf>
    <xf numFmtId="0" fontId="12" fillId="8"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3"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3" fillId="0" borderId="12" xfId="0" applyFont="1" applyFill="1" applyBorder="1" applyAlignment="1">
      <alignment horizontal="left" vertical="top" wrapText="1"/>
    </xf>
    <xf numFmtId="165" fontId="13" fillId="0" borderId="0" xfId="1" applyFont="1" applyFill="1" applyBorder="1" applyAlignment="1">
      <alignment vertical="top"/>
    </xf>
    <xf numFmtId="166" fontId="12" fillId="0" borderId="0" xfId="1" applyNumberFormat="1" applyFont="1" applyFill="1" applyBorder="1" applyAlignment="1">
      <alignment vertical="top"/>
    </xf>
    <xf numFmtId="166" fontId="12" fillId="7" borderId="0" xfId="1" applyNumberFormat="1" applyFont="1" applyFill="1" applyBorder="1" applyAlignment="1">
      <alignment vertical="top"/>
    </xf>
    <xf numFmtId="166" fontId="12" fillId="6" borderId="0" xfId="1" applyNumberFormat="1" applyFont="1" applyFill="1" applyBorder="1" applyAlignment="1">
      <alignment vertical="top"/>
    </xf>
    <xf numFmtId="166" fontId="13" fillId="6" borderId="0" xfId="2" applyNumberFormat="1" applyFont="1" applyFill="1" applyBorder="1" applyAlignment="1">
      <alignment vertical="top" wrapText="1"/>
    </xf>
    <xf numFmtId="0" fontId="12" fillId="8" borderId="2" xfId="0" applyFont="1" applyFill="1" applyBorder="1" applyAlignment="1">
      <alignment horizontal="left" vertical="top" wrapText="1"/>
    </xf>
    <xf numFmtId="166" fontId="12" fillId="8" borderId="2" xfId="2" applyNumberFormat="1" applyFont="1" applyFill="1" applyBorder="1" applyAlignment="1">
      <alignment vertical="top" wrapText="1"/>
    </xf>
    <xf numFmtId="166" fontId="12" fillId="8" borderId="8" xfId="2" applyNumberFormat="1" applyFont="1" applyFill="1" applyBorder="1" applyAlignment="1">
      <alignment vertical="top" wrapText="1"/>
    </xf>
    <xf numFmtId="0" fontId="20" fillId="0" borderId="1" xfId="0" applyFont="1" applyFill="1" applyBorder="1" applyAlignment="1">
      <alignment vertical="center" wrapText="1"/>
    </xf>
    <xf numFmtId="0" fontId="0" fillId="0" borderId="2" xfId="0" applyFont="1" applyFill="1" applyBorder="1" applyAlignment="1">
      <alignment wrapText="1"/>
    </xf>
    <xf numFmtId="49" fontId="16" fillId="0" borderId="0" xfId="0" applyNumberFormat="1" applyFont="1" applyFill="1" applyBorder="1" applyAlignment="1">
      <alignment vertical="top"/>
    </xf>
    <xf numFmtId="9" fontId="13" fillId="0" borderId="12" xfId="4" applyFont="1" applyFill="1" applyBorder="1" applyAlignment="1">
      <alignment horizontal="left" vertical="top" wrapText="1"/>
    </xf>
    <xf numFmtId="9" fontId="0" fillId="0" borderId="0" xfId="4" applyFont="1"/>
    <xf numFmtId="10" fontId="12" fillId="0" borderId="0" xfId="2" applyNumberFormat="1" applyFont="1" applyFill="1" applyBorder="1" applyAlignment="1">
      <alignment horizontal="center" vertical="top" wrapText="1"/>
    </xf>
    <xf numFmtId="164" fontId="13" fillId="7" borderId="12" xfId="2" applyFont="1" applyFill="1" applyBorder="1" applyAlignment="1">
      <alignment vertical="top"/>
    </xf>
    <xf numFmtId="164" fontId="13" fillId="6" borderId="12" xfId="2" applyFont="1" applyFill="1" applyBorder="1" applyAlignment="1">
      <alignment vertical="top"/>
    </xf>
    <xf numFmtId="169" fontId="13" fillId="0" borderId="12" xfId="2" applyNumberFormat="1" applyFont="1" applyFill="1" applyBorder="1" applyAlignment="1">
      <alignment vertical="top"/>
    </xf>
    <xf numFmtId="0" fontId="12" fillId="0" borderId="0" xfId="4" applyNumberFormat="1" applyFont="1" applyFill="1" applyBorder="1" applyAlignment="1">
      <alignment horizontal="center" vertical="top" wrapText="1"/>
    </xf>
    <xf numFmtId="165" fontId="12" fillId="0" borderId="11" xfId="1" applyFont="1" applyFill="1" applyBorder="1" applyAlignment="1">
      <alignment vertical="top" wrapText="1"/>
    </xf>
    <xf numFmtId="49" fontId="15" fillId="0" borderId="0"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2" fillId="5" borderId="3" xfId="0" applyFont="1" applyFill="1" applyBorder="1" applyAlignment="1">
      <alignment horizontal="left" wrapText="1"/>
    </xf>
    <xf numFmtId="164" fontId="12" fillId="0" borderId="11" xfId="2" applyFont="1" applyFill="1" applyBorder="1" applyAlignment="1">
      <alignment horizontal="right" vertical="top" wrapText="1"/>
    </xf>
    <xf numFmtId="164" fontId="12" fillId="0" borderId="5" xfId="2" applyFont="1" applyFill="1" applyBorder="1" applyAlignment="1">
      <alignment vertical="top" wrapText="1"/>
    </xf>
    <xf numFmtId="0" fontId="12" fillId="0" borderId="16" xfId="0" applyFont="1" applyFill="1" applyBorder="1" applyAlignment="1">
      <alignment horizontal="right" vertical="top"/>
    </xf>
    <xf numFmtId="166" fontId="12" fillId="0" borderId="17" xfId="2" applyNumberFormat="1" applyFont="1" applyFill="1" applyBorder="1" applyAlignment="1">
      <alignment vertical="top"/>
    </xf>
    <xf numFmtId="166" fontId="12" fillId="7" borderId="17" xfId="2" applyNumberFormat="1" applyFont="1" applyFill="1" applyBorder="1" applyAlignment="1">
      <alignment vertical="top"/>
    </xf>
    <xf numFmtId="0" fontId="13" fillId="0" borderId="5" xfId="0" applyFont="1" applyFill="1" applyBorder="1" applyAlignment="1">
      <alignment horizontal="right" vertical="top"/>
    </xf>
    <xf numFmtId="166" fontId="13" fillId="0" borderId="5" xfId="1" applyNumberFormat="1" applyFont="1" applyFill="1" applyBorder="1" applyAlignment="1">
      <alignment vertical="top"/>
    </xf>
    <xf numFmtId="0" fontId="0" fillId="0" borderId="20" xfId="0" applyFont="1" applyFill="1" applyBorder="1" applyAlignment="1">
      <alignment horizontal="left" vertical="top" wrapText="1"/>
    </xf>
    <xf numFmtId="166" fontId="0" fillId="0" borderId="21" xfId="0" applyNumberFormat="1" applyFont="1" applyFill="1" applyBorder="1" applyAlignment="1">
      <alignment horizontal="left" vertical="top" wrapText="1"/>
    </xf>
    <xf numFmtId="166" fontId="12" fillId="0" borderId="17" xfId="1" applyNumberFormat="1" applyFont="1" applyFill="1" applyBorder="1" applyAlignment="1">
      <alignment vertical="top"/>
    </xf>
    <xf numFmtId="164" fontId="12" fillId="7" borderId="17" xfId="2" applyFont="1" applyFill="1" applyBorder="1" applyAlignment="1">
      <alignment vertical="top"/>
    </xf>
    <xf numFmtId="0" fontId="12" fillId="0" borderId="0" xfId="2" applyNumberFormat="1" applyFont="1" applyFill="1" applyBorder="1" applyAlignment="1">
      <alignment horizontal="center" vertical="top" wrapText="1"/>
    </xf>
    <xf numFmtId="166" fontId="13" fillId="0" borderId="5" xfId="2" applyNumberFormat="1" applyFont="1" applyFill="1" applyBorder="1" applyAlignment="1">
      <alignment vertical="top"/>
    </xf>
    <xf numFmtId="166" fontId="12" fillId="7" borderId="17" xfId="1" applyNumberFormat="1" applyFont="1" applyFill="1" applyBorder="1" applyAlignment="1">
      <alignment vertical="top"/>
    </xf>
    <xf numFmtId="164" fontId="17" fillId="5" borderId="0" xfId="2" applyFont="1" applyFill="1" applyBorder="1" applyAlignment="1">
      <alignment horizontal="left" vertical="top" wrapText="1"/>
    </xf>
    <xf numFmtId="37" fontId="0" fillId="5" borderId="0" xfId="0" applyNumberFormat="1" applyFont="1" applyFill="1" applyBorder="1" applyAlignment="1">
      <alignment horizontal="left" vertical="top"/>
    </xf>
    <xf numFmtId="166" fontId="13" fillId="9" borderId="4" xfId="2" applyNumberFormat="1" applyFont="1" applyFill="1" applyBorder="1" applyAlignment="1">
      <alignment vertical="top"/>
    </xf>
    <xf numFmtId="166" fontId="13" fillId="9" borderId="3" xfId="2" applyNumberFormat="1" applyFont="1" applyFill="1" applyBorder="1" applyAlignment="1">
      <alignment vertical="top"/>
    </xf>
    <xf numFmtId="166" fontId="13" fillId="9" borderId="4" xfId="1" applyNumberFormat="1" applyFont="1" applyFill="1" applyBorder="1" applyAlignment="1">
      <alignment vertical="top"/>
    </xf>
    <xf numFmtId="166" fontId="13" fillId="9" borderId="3" xfId="1" applyNumberFormat="1" applyFont="1" applyFill="1" applyBorder="1" applyAlignment="1">
      <alignment vertical="top"/>
    </xf>
    <xf numFmtId="166" fontId="12" fillId="0" borderId="16" xfId="1" applyNumberFormat="1" applyFont="1" applyFill="1" applyBorder="1" applyAlignment="1">
      <alignment vertical="top"/>
    </xf>
    <xf numFmtId="166" fontId="13" fillId="0" borderId="9" xfId="1" applyNumberFormat="1" applyFont="1" applyFill="1" applyBorder="1" applyAlignment="1">
      <alignment vertical="top"/>
    </xf>
    <xf numFmtId="166" fontId="13" fillId="0" borderId="22" xfId="2" applyNumberFormat="1" applyFont="1" applyFill="1" applyBorder="1" applyAlignment="1">
      <alignment vertical="top"/>
    </xf>
    <xf numFmtId="166" fontId="13" fillId="0" borderId="23" xfId="2" applyNumberFormat="1" applyFont="1" applyFill="1" applyBorder="1" applyAlignment="1">
      <alignment vertical="top"/>
    </xf>
    <xf numFmtId="0" fontId="12" fillId="6" borderId="15" xfId="0" applyFont="1" applyFill="1" applyBorder="1" applyAlignment="1">
      <alignment vertical="top" wrapText="1"/>
    </xf>
    <xf numFmtId="166" fontId="11" fillId="0" borderId="19" xfId="0" applyNumberFormat="1" applyFont="1" applyFill="1" applyBorder="1" applyAlignment="1">
      <alignment vertical="top"/>
    </xf>
    <xf numFmtId="164" fontId="12" fillId="6" borderId="15" xfId="2" applyFont="1" applyFill="1" applyBorder="1" applyAlignment="1">
      <alignment vertical="top" wrapText="1"/>
    </xf>
    <xf numFmtId="166" fontId="12" fillId="6" borderId="17" xfId="2" applyNumberFormat="1" applyFont="1" applyFill="1" applyBorder="1" applyAlignment="1">
      <alignment vertical="top"/>
    </xf>
    <xf numFmtId="166" fontId="12" fillId="6" borderId="19" xfId="2" applyNumberFormat="1" applyFont="1" applyFill="1" applyBorder="1" applyAlignment="1">
      <alignment vertical="top"/>
    </xf>
    <xf numFmtId="166" fontId="12" fillId="6" borderId="17" xfId="1" applyNumberFormat="1" applyFont="1" applyFill="1" applyBorder="1" applyAlignment="1">
      <alignment vertical="top"/>
    </xf>
    <xf numFmtId="166" fontId="12" fillId="6" borderId="19" xfId="1" applyNumberFormat="1" applyFont="1" applyFill="1" applyBorder="1" applyAlignment="1">
      <alignment vertical="top"/>
    </xf>
    <xf numFmtId="164" fontId="12" fillId="6" borderId="17" xfId="2" applyFont="1" applyFill="1" applyBorder="1" applyAlignment="1">
      <alignment vertical="top"/>
    </xf>
    <xf numFmtId="0" fontId="17" fillId="5" borderId="3" xfId="0" applyFont="1" applyFill="1" applyBorder="1" applyAlignment="1">
      <alignment horizontal="right" vertical="top" wrapText="1"/>
    </xf>
    <xf numFmtId="49" fontId="15" fillId="0" borderId="12" xfId="0" applyNumberFormat="1" applyFont="1" applyFill="1" applyBorder="1" applyAlignment="1" applyProtection="1">
      <alignment vertical="top"/>
      <protection locked="0"/>
    </xf>
    <xf numFmtId="1" fontId="13" fillId="0" borderId="12" xfId="1" applyNumberFormat="1" applyFont="1" applyFill="1" applyBorder="1" applyAlignment="1" applyProtection="1">
      <alignment vertical="top"/>
      <protection locked="0"/>
    </xf>
    <xf numFmtId="164" fontId="13" fillId="0" borderId="12" xfId="2" applyFont="1" applyFill="1" applyBorder="1" applyAlignment="1" applyProtection="1">
      <alignment vertical="top"/>
      <protection locked="0"/>
    </xf>
    <xf numFmtId="166" fontId="13" fillId="7" borderId="12" xfId="2" applyNumberFormat="1" applyFont="1" applyFill="1" applyBorder="1" applyAlignment="1" applyProtection="1">
      <alignment vertical="top"/>
      <protection locked="0"/>
    </xf>
    <xf numFmtId="166" fontId="13" fillId="6" borderId="12" xfId="2" applyNumberFormat="1" applyFont="1" applyFill="1" applyBorder="1" applyAlignment="1" applyProtection="1">
      <alignment vertical="top"/>
      <protection locked="0"/>
    </xf>
    <xf numFmtId="166" fontId="13" fillId="6" borderId="12" xfId="2" applyNumberFormat="1" applyFont="1" applyFill="1" applyBorder="1" applyAlignment="1" applyProtection="1">
      <alignment vertical="top" wrapText="1"/>
      <protection locked="0"/>
    </xf>
    <xf numFmtId="164" fontId="13" fillId="6" borderId="12" xfId="2" applyFont="1" applyFill="1" applyBorder="1" applyAlignment="1" applyProtection="1">
      <alignment vertical="top"/>
      <protection locked="0"/>
    </xf>
    <xf numFmtId="0" fontId="13" fillId="0" borderId="12" xfId="0" applyFont="1" applyFill="1" applyBorder="1" applyAlignment="1" applyProtection="1">
      <alignment vertical="top"/>
      <protection locked="0"/>
    </xf>
    <xf numFmtId="166" fontId="13" fillId="7" borderId="5" xfId="1" applyNumberFormat="1" applyFont="1" applyFill="1" applyBorder="1" applyAlignment="1" applyProtection="1">
      <alignment vertical="top"/>
      <protection locked="0"/>
    </xf>
    <xf numFmtId="166" fontId="13" fillId="6" borderId="5" xfId="1" applyNumberFormat="1" applyFont="1" applyFill="1" applyBorder="1" applyAlignment="1" applyProtection="1">
      <alignment vertical="top"/>
      <protection locked="0"/>
    </xf>
    <xf numFmtId="166" fontId="13" fillId="6" borderId="5" xfId="2" applyNumberFormat="1" applyFont="1" applyFill="1" applyBorder="1" applyAlignment="1" applyProtection="1">
      <alignment vertical="top"/>
      <protection locked="0"/>
    </xf>
    <xf numFmtId="0" fontId="20" fillId="0" borderId="12" xfId="0" applyFont="1" applyFill="1" applyBorder="1" applyAlignment="1" applyProtection="1">
      <alignment vertical="top"/>
      <protection locked="0"/>
    </xf>
    <xf numFmtId="165" fontId="13" fillId="0" borderId="12" xfId="1" applyFont="1" applyFill="1" applyBorder="1" applyAlignment="1" applyProtection="1">
      <alignment vertical="top"/>
      <protection locked="0"/>
    </xf>
    <xf numFmtId="164" fontId="13" fillId="0" borderId="5" xfId="2" applyFont="1" applyFill="1" applyBorder="1" applyAlignment="1" applyProtection="1">
      <alignment vertical="top"/>
      <protection locked="0"/>
    </xf>
    <xf numFmtId="0" fontId="11" fillId="6" borderId="12" xfId="0" applyFont="1" applyFill="1" applyBorder="1" applyAlignment="1" applyProtection="1">
      <protection locked="0"/>
    </xf>
    <xf numFmtId="166" fontId="13" fillId="7" borderId="5" xfId="2" applyNumberFormat="1" applyFont="1" applyFill="1" applyBorder="1" applyAlignment="1" applyProtection="1">
      <alignment vertical="top"/>
      <protection locked="0"/>
    </xf>
    <xf numFmtId="49" fontId="15" fillId="0" borderId="12" xfId="0" applyNumberFormat="1" applyFont="1" applyFill="1" applyBorder="1" applyAlignment="1" applyProtection="1">
      <alignment horizontal="left" vertical="top" wrapText="1"/>
      <protection locked="0"/>
    </xf>
    <xf numFmtId="49" fontId="25" fillId="0" borderId="12" xfId="0" applyNumberFormat="1" applyFont="1" applyFill="1" applyBorder="1" applyAlignment="1" applyProtection="1">
      <alignment horizontal="left" vertical="top" wrapText="1"/>
      <protection locked="0"/>
    </xf>
    <xf numFmtId="0" fontId="20" fillId="0" borderId="12" xfId="0" applyFont="1" applyFill="1" applyBorder="1" applyAlignment="1" applyProtection="1">
      <alignment horizontal="left" vertical="top" wrapText="1"/>
      <protection locked="0"/>
    </xf>
    <xf numFmtId="166" fontId="12" fillId="6" borderId="7" xfId="2" applyNumberFormat="1" applyFont="1" applyFill="1" applyBorder="1" applyAlignment="1" applyProtection="1">
      <alignment vertical="top" wrapText="1"/>
      <protection locked="0"/>
    </xf>
    <xf numFmtId="166" fontId="12" fillId="6" borderId="12" xfId="2" applyNumberFormat="1" applyFont="1" applyFill="1" applyBorder="1" applyAlignment="1" applyProtection="1">
      <alignment vertical="top" wrapText="1"/>
      <protection locked="0"/>
    </xf>
    <xf numFmtId="164" fontId="12" fillId="7" borderId="5" xfId="2" applyFont="1" applyFill="1" applyBorder="1" applyAlignment="1" applyProtection="1">
      <alignment vertical="top" wrapText="1"/>
      <protection locked="0"/>
    </xf>
    <xf numFmtId="164" fontId="12" fillId="6" borderId="5" xfId="2" applyFont="1" applyFill="1" applyBorder="1" applyAlignment="1" applyProtection="1">
      <alignment vertical="top" wrapText="1"/>
      <protection locked="0"/>
    </xf>
    <xf numFmtId="0" fontId="0" fillId="0" borderId="12" xfId="0" applyFont="1" applyFill="1" applyBorder="1" applyAlignment="1" applyProtection="1">
      <alignment vertical="top"/>
      <protection locked="0"/>
    </xf>
    <xf numFmtId="0" fontId="20" fillId="0" borderId="7" xfId="0" applyFont="1" applyFill="1" applyBorder="1" applyAlignment="1" applyProtection="1">
      <alignment vertical="top"/>
      <protection locked="0"/>
    </xf>
    <xf numFmtId="0" fontId="17" fillId="0" borderId="12" xfId="0" applyFont="1" applyFill="1" applyBorder="1" applyAlignment="1" applyProtection="1">
      <alignment horizontal="left" vertical="top" wrapText="1"/>
      <protection locked="0"/>
    </xf>
    <xf numFmtId="0" fontId="0" fillId="0" borderId="5" xfId="0" applyFont="1" applyFill="1" applyBorder="1" applyAlignment="1" applyProtection="1">
      <alignment vertical="top"/>
      <protection locked="0"/>
    </xf>
    <xf numFmtId="165" fontId="13" fillId="0" borderId="5" xfId="1" applyFont="1" applyFill="1" applyBorder="1" applyAlignment="1" applyProtection="1">
      <alignment vertical="top"/>
      <protection locked="0"/>
    </xf>
    <xf numFmtId="49" fontId="15" fillId="0" borderId="14" xfId="0" applyNumberFormat="1" applyFont="1" applyFill="1" applyBorder="1" applyAlignment="1" applyProtection="1">
      <alignment horizontal="left" vertical="top" wrapText="1"/>
      <protection locked="0"/>
    </xf>
    <xf numFmtId="165" fontId="13" fillId="0" borderId="15" xfId="1" applyFont="1" applyFill="1" applyBorder="1" applyAlignment="1" applyProtection="1">
      <alignment vertical="top"/>
      <protection locked="0"/>
    </xf>
    <xf numFmtId="0" fontId="0" fillId="0" borderId="12" xfId="0" applyFill="1" applyBorder="1"/>
    <xf numFmtId="0" fontId="0" fillId="0" borderId="12" xfId="0" applyBorder="1"/>
    <xf numFmtId="0" fontId="29" fillId="0" borderId="12" xfId="0" applyFont="1" applyBorder="1" applyAlignment="1" applyProtection="1">
      <alignment vertical="top"/>
      <protection locked="0"/>
    </xf>
    <xf numFmtId="0" fontId="0" fillId="0" borderId="0" xfId="0" applyFont="1" applyFill="1" applyBorder="1" applyAlignment="1" applyProtection="1">
      <alignment vertical="top"/>
      <protection locked="0"/>
    </xf>
    <xf numFmtId="49" fontId="15" fillId="0" borderId="14" xfId="0" applyNumberFormat="1" applyFont="1" applyFill="1" applyBorder="1" applyAlignment="1" applyProtection="1">
      <protection locked="0"/>
    </xf>
    <xf numFmtId="165" fontId="12" fillId="0" borderId="15" xfId="1" applyFont="1" applyFill="1" applyBorder="1" applyAlignment="1" applyProtection="1">
      <protection locked="0"/>
    </xf>
    <xf numFmtId="0" fontId="0" fillId="0" borderId="12" xfId="0" applyFont="1" applyFill="1" applyBorder="1" applyAlignment="1">
      <alignment vertical="top"/>
    </xf>
    <xf numFmtId="49" fontId="23" fillId="5" borderId="2" xfId="0" applyNumberFormat="1" applyFont="1" applyFill="1" applyBorder="1" applyAlignment="1">
      <alignment horizontal="left" vertical="center"/>
    </xf>
    <xf numFmtId="168" fontId="27" fillId="5" borderId="0" xfId="0" applyNumberFormat="1" applyFont="1" applyFill="1" applyBorder="1" applyAlignment="1">
      <alignment horizontal="left" vertical="top"/>
    </xf>
    <xf numFmtId="0" fontId="22" fillId="0" borderId="0" xfId="0" applyFont="1" applyFill="1" applyBorder="1" applyAlignment="1">
      <alignment horizontal="center" wrapText="1"/>
    </xf>
    <xf numFmtId="0" fontId="20" fillId="4"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23" fillId="5" borderId="13" xfId="0" applyNumberFormat="1" applyFont="1" applyFill="1" applyBorder="1" applyAlignment="1">
      <alignment horizontal="left" vertical="center"/>
    </xf>
    <xf numFmtId="0" fontId="11" fillId="6" borderId="14" xfId="0" applyFont="1" applyFill="1" applyBorder="1" applyAlignment="1">
      <alignment horizontal="center" vertical="center"/>
    </xf>
    <xf numFmtId="0" fontId="0" fillId="0" borderId="13" xfId="0" applyBorder="1" applyAlignment="1"/>
    <xf numFmtId="0" fontId="0" fillId="0" borderId="15" xfId="0" applyBorder="1" applyAlignment="1"/>
    <xf numFmtId="0" fontId="12" fillId="0" borderId="0" xfId="0" applyFont="1" applyFill="1" applyBorder="1" applyAlignment="1">
      <alignment vertical="top"/>
    </xf>
    <xf numFmtId="0" fontId="0" fillId="0" borderId="0" xfId="0" applyAlignment="1">
      <alignment vertical="top"/>
    </xf>
    <xf numFmtId="0" fontId="23" fillId="5" borderId="2" xfId="0" applyFont="1" applyFill="1" applyBorder="1" applyAlignment="1">
      <alignment horizontal="left" vertical="center"/>
    </xf>
    <xf numFmtId="0" fontId="12" fillId="0" borderId="0" xfId="0" applyFont="1" applyFill="1" applyBorder="1" applyAlignment="1">
      <alignment horizontal="right" vertical="top"/>
    </xf>
    <xf numFmtId="0" fontId="0" fillId="6" borderId="13" xfId="0" applyFill="1" applyBorder="1" applyAlignment="1">
      <alignment horizontal="center"/>
    </xf>
    <xf numFmtId="0" fontId="0" fillId="6" borderId="15" xfId="0" applyFill="1" applyBorder="1" applyAlignment="1">
      <alignment horizontal="center"/>
    </xf>
    <xf numFmtId="0" fontId="23" fillId="5" borderId="13" xfId="0" applyFont="1" applyFill="1" applyBorder="1" applyAlignment="1">
      <alignment horizontal="left" vertical="center"/>
    </xf>
    <xf numFmtId="0" fontId="12" fillId="0" borderId="0" xfId="0" applyFont="1" applyFill="1" applyBorder="1" applyAlignment="1">
      <alignment horizontal="left" vertical="top" wrapText="1"/>
    </xf>
    <xf numFmtId="0" fontId="11" fillId="0" borderId="18" xfId="0" applyFont="1" applyFill="1" applyBorder="1" applyAlignment="1">
      <alignment horizontal="right" vertical="top"/>
    </xf>
    <xf numFmtId="0" fontId="11" fillId="0" borderId="24" xfId="0" applyFont="1" applyFill="1" applyBorder="1" applyAlignment="1">
      <alignment horizontal="right" vertical="top"/>
    </xf>
    <xf numFmtId="9" fontId="0" fillId="0" borderId="12" xfId="0" applyNumberFormat="1" applyFont="1" applyFill="1" applyBorder="1" applyAlignment="1" applyProtection="1">
      <alignment vertical="top"/>
      <protection locked="0"/>
    </xf>
  </cellXfs>
  <cellStyles count="24">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1.xml"/><Relationship Id="rId12" Type="http://schemas.openxmlformats.org/officeDocument/2006/relationships/customXml" Target="../customXml/item2.xml"/><Relationship Id="rId13"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3"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26"/>
  <sheetViews>
    <sheetView showGridLines="0" topLeftCell="B1" workbookViewId="0">
      <selection activeCell="C24" sqref="C24:G24"/>
    </sheetView>
  </sheetViews>
  <sheetFormatPr baseColWidth="10" defaultColWidth="8.83203125" defaultRowHeight="14" x14ac:dyDescent="0"/>
  <cols>
    <col min="1" max="1" width="6.33203125" style="70" customWidth="1"/>
    <col min="2" max="2" width="15.33203125" style="72" customWidth="1"/>
  </cols>
  <sheetData>
    <row r="1" spans="1:2">
      <c r="A1" s="67" t="s">
        <v>52</v>
      </c>
    </row>
    <row r="2" spans="1:2" s="35" customFormat="1">
      <c r="A2" s="68" t="s">
        <v>53</v>
      </c>
      <c r="B2" s="73"/>
    </row>
    <row r="3" spans="1:2" s="35" customFormat="1">
      <c r="A3" s="68" t="s">
        <v>29</v>
      </c>
      <c r="B3" s="73"/>
    </row>
    <row r="4" spans="1:2" s="35" customFormat="1">
      <c r="A4" s="68" t="s">
        <v>30</v>
      </c>
      <c r="B4" s="73"/>
    </row>
    <row r="5" spans="1:2" s="35" customFormat="1">
      <c r="A5" s="68" t="s">
        <v>31</v>
      </c>
      <c r="B5" s="73"/>
    </row>
    <row r="6" spans="1:2" s="35" customFormat="1">
      <c r="A6" s="69" t="s">
        <v>27</v>
      </c>
      <c r="B6" s="72" t="s">
        <v>26</v>
      </c>
    </row>
    <row r="7" spans="1:2">
      <c r="A7" s="69" t="s">
        <v>27</v>
      </c>
      <c r="B7" s="72" t="s">
        <v>46</v>
      </c>
    </row>
    <row r="8" spans="1:2">
      <c r="A8" s="69" t="s">
        <v>27</v>
      </c>
      <c r="B8" s="72" t="s">
        <v>28</v>
      </c>
    </row>
    <row r="9" spans="1:2">
      <c r="A9" s="69" t="s">
        <v>27</v>
      </c>
      <c r="B9" s="72" t="s">
        <v>44</v>
      </c>
    </row>
    <row r="10" spans="1:2">
      <c r="A10" s="69" t="s">
        <v>27</v>
      </c>
      <c r="B10" s="72" t="s">
        <v>54</v>
      </c>
    </row>
    <row r="11" spans="1:2">
      <c r="A11" s="69" t="s">
        <v>27</v>
      </c>
      <c r="B11" s="72" t="s">
        <v>45</v>
      </c>
    </row>
    <row r="12" spans="1:2">
      <c r="A12" s="69" t="s">
        <v>27</v>
      </c>
      <c r="B12" s="72" t="s">
        <v>55</v>
      </c>
    </row>
    <row r="13" spans="1:2">
      <c r="A13" s="69" t="s">
        <v>27</v>
      </c>
      <c r="B13" s="72" t="s">
        <v>43</v>
      </c>
    </row>
    <row r="14" spans="1:2">
      <c r="A14" s="69"/>
    </row>
    <row r="15" spans="1:2">
      <c r="A15" s="69"/>
    </row>
    <row r="16" spans="1:2">
      <c r="A16" s="69" t="s">
        <v>27</v>
      </c>
      <c r="B16" s="72" t="s">
        <v>19</v>
      </c>
    </row>
    <row r="17" spans="1:10">
      <c r="B17" s="72" t="s">
        <v>20</v>
      </c>
      <c r="D17" s="34" t="s">
        <v>21</v>
      </c>
    </row>
    <row r="18" spans="1:10">
      <c r="B18" s="72" t="s">
        <v>22</v>
      </c>
      <c r="D18" s="34" t="s">
        <v>23</v>
      </c>
    </row>
    <row r="19" spans="1:10">
      <c r="B19" s="72" t="s">
        <v>24</v>
      </c>
      <c r="D19" s="34" t="s">
        <v>25</v>
      </c>
    </row>
    <row r="22" spans="1:10">
      <c r="A22" s="54" t="s">
        <v>39</v>
      </c>
      <c r="B22" s="56"/>
      <c r="C22" s="56"/>
      <c r="D22" s="56"/>
      <c r="E22" s="56"/>
      <c r="F22" s="56"/>
      <c r="G22" s="56"/>
      <c r="H22" s="55"/>
      <c r="I22" s="55"/>
      <c r="J22" s="53"/>
    </row>
    <row r="23" spans="1:10" s="57" customFormat="1" ht="20.25" customHeight="1">
      <c r="A23" s="70"/>
      <c r="B23" s="78" t="s">
        <v>38</v>
      </c>
      <c r="C23" s="271" t="s">
        <v>124</v>
      </c>
      <c r="D23" s="271"/>
      <c r="E23" s="271"/>
      <c r="F23" s="271"/>
      <c r="G23" s="271"/>
      <c r="H23" s="58"/>
      <c r="I23" s="58"/>
      <c r="J23" s="59"/>
    </row>
    <row r="24" spans="1:10" s="57" customFormat="1" ht="20.25" customHeight="1">
      <c r="A24" s="70"/>
      <c r="B24" s="79" t="s">
        <v>42</v>
      </c>
      <c r="C24" s="271"/>
      <c r="D24" s="271"/>
      <c r="E24" s="271"/>
      <c r="F24" s="271"/>
      <c r="G24" s="271"/>
      <c r="H24" s="58"/>
      <c r="I24" s="58"/>
      <c r="J24" s="59"/>
    </row>
    <row r="25" spans="1:10" s="57" customFormat="1" ht="20.25" customHeight="1">
      <c r="A25" s="70"/>
      <c r="B25" s="78" t="s">
        <v>56</v>
      </c>
      <c r="C25" s="271" t="s">
        <v>118</v>
      </c>
      <c r="D25" s="271"/>
      <c r="E25" s="271"/>
      <c r="F25" s="271"/>
      <c r="G25" s="271"/>
      <c r="H25" s="58"/>
      <c r="I25" s="58"/>
      <c r="J25" s="59"/>
    </row>
    <row r="26" spans="1:10">
      <c r="A26" s="71"/>
      <c r="B26" s="74"/>
      <c r="C26" s="55"/>
      <c r="D26" s="55"/>
      <c r="E26" s="55"/>
      <c r="F26" s="55"/>
      <c r="G26" s="55"/>
      <c r="H26" s="55"/>
      <c r="I26" s="55"/>
      <c r="J26" s="53"/>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pageSetUpPr fitToPage="1"/>
  </sheetPr>
  <dimension ref="A1:J120"/>
  <sheetViews>
    <sheetView showGridLines="0" workbookViewId="0">
      <selection activeCell="A11" sqref="A11"/>
    </sheetView>
  </sheetViews>
  <sheetFormatPr baseColWidth="10" defaultColWidth="8.83203125" defaultRowHeight="15" x14ac:dyDescent="0"/>
  <cols>
    <col min="1" max="1" width="26.33203125" style="20" customWidth="1"/>
    <col min="2" max="2" width="7.5" style="95" customWidth="1"/>
    <col min="3" max="3" width="13" style="20" customWidth="1"/>
    <col min="4" max="4" width="16.5" style="20" customWidth="1"/>
    <col min="5" max="5" width="18.5" style="20" customWidth="1"/>
    <col min="6" max="6" width="13.1640625" style="20" customWidth="1"/>
    <col min="7" max="7" width="19" style="21" customWidth="1"/>
    <col min="8" max="8" width="17.33203125" style="21" customWidth="1"/>
    <col min="9" max="9" width="12" style="21" customWidth="1"/>
    <col min="10" max="10" width="10.83203125" style="20" customWidth="1"/>
  </cols>
  <sheetData>
    <row r="1" spans="1:10">
      <c r="A1" s="78" t="s">
        <v>38</v>
      </c>
      <c r="B1" s="271" t="str">
        <f>Instructions!$C$23</f>
        <v>Bear Creek Reach 6 Restoration - Phase III</v>
      </c>
      <c r="C1" s="271"/>
      <c r="D1" s="271"/>
      <c r="E1" s="271"/>
      <c r="F1" s="271"/>
    </row>
    <row r="2" spans="1:10">
      <c r="A2" s="79" t="s">
        <v>42</v>
      </c>
      <c r="B2" s="271">
        <f>Instructions!$C$24</f>
        <v>0</v>
      </c>
      <c r="C2" s="271"/>
      <c r="D2" s="271"/>
      <c r="E2" s="271"/>
      <c r="F2" s="189"/>
    </row>
    <row r="3" spans="1:10">
      <c r="A3" s="78" t="s">
        <v>56</v>
      </c>
      <c r="B3" s="277" t="str">
        <f>Instructions!$C$25</f>
        <v>Adopt A Stream Foundation</v>
      </c>
      <c r="C3" s="277"/>
      <c r="D3" s="277"/>
      <c r="E3" s="277"/>
      <c r="F3" s="189"/>
    </row>
    <row r="4" spans="1:10" s="23" customFormat="1" ht="36.75" customHeight="1">
      <c r="A4" s="24" t="s">
        <v>17</v>
      </c>
      <c r="B4" s="87"/>
      <c r="C4" s="24"/>
      <c r="D4" s="24"/>
      <c r="E4" s="24"/>
      <c r="F4" s="24"/>
      <c r="G4" s="24"/>
      <c r="H4" s="24"/>
      <c r="I4" s="24"/>
      <c r="J4" s="24"/>
    </row>
    <row r="5" spans="1:10" s="282" customFormat="1" ht="14">
      <c r="A5" s="281" t="s">
        <v>109</v>
      </c>
    </row>
    <row r="6" spans="1:10" s="1" customFormat="1" ht="12.75" customHeight="1">
      <c r="A6" s="2"/>
      <c r="B6" s="88"/>
      <c r="C6" s="15"/>
      <c r="D6" s="15"/>
      <c r="E6" s="15"/>
      <c r="F6" s="2"/>
      <c r="G6" s="5"/>
      <c r="H6" s="60"/>
      <c r="I6" s="60"/>
    </row>
    <row r="7" spans="1:10" s="1" customFormat="1" ht="42.75" customHeight="1">
      <c r="A7" s="41" t="s">
        <v>0</v>
      </c>
      <c r="B7" s="89"/>
      <c r="C7" s="43"/>
      <c r="D7" s="38" t="s">
        <v>32</v>
      </c>
      <c r="E7" s="100" t="s">
        <v>11</v>
      </c>
      <c r="F7" s="278" t="s">
        <v>5</v>
      </c>
      <c r="G7" s="279"/>
      <c r="H7" s="279"/>
      <c r="I7" s="280"/>
      <c r="J7" s="273" t="s">
        <v>7</v>
      </c>
    </row>
    <row r="8" spans="1:10" s="1" customFormat="1" ht="60" customHeight="1">
      <c r="A8" s="75"/>
      <c r="B8" s="90"/>
      <c r="C8" s="51"/>
      <c r="D8" s="77" t="s">
        <v>51</v>
      </c>
      <c r="E8" s="77" t="s">
        <v>47</v>
      </c>
      <c r="F8" s="274" t="s">
        <v>50</v>
      </c>
      <c r="G8" s="275"/>
      <c r="H8" s="275"/>
      <c r="I8" s="276"/>
      <c r="J8" s="273"/>
    </row>
    <row r="9" spans="1:10" ht="60.75" customHeight="1">
      <c r="A9" s="42"/>
      <c r="B9" s="91" t="s">
        <v>18</v>
      </c>
      <c r="C9" s="65" t="s">
        <v>6</v>
      </c>
      <c r="D9" s="66" t="s">
        <v>1</v>
      </c>
      <c r="E9" s="101" t="s">
        <v>81</v>
      </c>
      <c r="F9" s="84" t="s">
        <v>78</v>
      </c>
      <c r="G9" s="85" t="s">
        <v>80</v>
      </c>
      <c r="H9" s="84" t="s">
        <v>49</v>
      </c>
      <c r="I9" s="81" t="s">
        <v>79</v>
      </c>
      <c r="J9" s="273"/>
    </row>
    <row r="10" spans="1:10" ht="14">
      <c r="A10" s="161" t="s">
        <v>13</v>
      </c>
      <c r="B10" s="156"/>
      <c r="C10" s="157"/>
      <c r="D10" s="162"/>
      <c r="E10" s="163"/>
      <c r="F10" s="164"/>
      <c r="G10" s="165"/>
      <c r="H10" s="165"/>
      <c r="I10" s="166"/>
      <c r="J10" s="30" t="s">
        <v>0</v>
      </c>
    </row>
    <row r="11" spans="1:10" ht="14">
      <c r="A11" s="234"/>
      <c r="B11" s="235"/>
      <c r="C11" s="236">
        <v>0</v>
      </c>
      <c r="D11" s="195">
        <f>B11*C11</f>
        <v>0</v>
      </c>
      <c r="E11" s="237">
        <v>0</v>
      </c>
      <c r="F11" s="238">
        <v>0</v>
      </c>
      <c r="G11" s="238">
        <v>0</v>
      </c>
      <c r="H11" s="239"/>
      <c r="I11" s="239"/>
      <c r="J11" s="31">
        <f>D11-F11-E11-G11</f>
        <v>0</v>
      </c>
    </row>
    <row r="12" spans="1:10" ht="14">
      <c r="A12" s="234"/>
      <c r="B12" s="235"/>
      <c r="C12" s="236">
        <v>0</v>
      </c>
      <c r="D12" s="195">
        <f t="shared" ref="D12:D14" si="0">B12*C12</f>
        <v>0</v>
      </c>
      <c r="E12" s="237">
        <v>0</v>
      </c>
      <c r="F12" s="238">
        <v>0</v>
      </c>
      <c r="G12" s="238">
        <v>0</v>
      </c>
      <c r="H12" s="239"/>
      <c r="I12" s="239"/>
      <c r="J12" s="31">
        <f>D12-F12-E12-G12</f>
        <v>0</v>
      </c>
    </row>
    <row r="13" spans="1:10" ht="14">
      <c r="A13" s="234"/>
      <c r="B13" s="235"/>
      <c r="C13" s="236">
        <v>0</v>
      </c>
      <c r="D13" s="195">
        <f t="shared" si="0"/>
        <v>0</v>
      </c>
      <c r="E13" s="237">
        <v>0</v>
      </c>
      <c r="F13" s="238">
        <v>0</v>
      </c>
      <c r="G13" s="238">
        <v>0</v>
      </c>
      <c r="H13" s="239"/>
      <c r="I13" s="239"/>
      <c r="J13" s="31">
        <f>D12-F13-E13-G13</f>
        <v>0</v>
      </c>
    </row>
    <row r="14" spans="1:10" ht="14">
      <c r="A14" s="234"/>
      <c r="B14" s="235"/>
      <c r="C14" s="236">
        <v>0</v>
      </c>
      <c r="D14" s="195">
        <f t="shared" si="0"/>
        <v>0</v>
      </c>
      <c r="E14" s="237">
        <v>0</v>
      </c>
      <c r="F14" s="238">
        <v>0</v>
      </c>
      <c r="G14" s="238">
        <v>0</v>
      </c>
      <c r="H14" s="239"/>
      <c r="I14" s="239"/>
      <c r="J14" s="31"/>
    </row>
    <row r="15" spans="1:10">
      <c r="A15" s="45"/>
      <c r="B15" s="92"/>
      <c r="C15" s="133" t="s">
        <v>2</v>
      </c>
      <c r="D15" s="134">
        <f>SUM(D11:D14)</f>
        <v>0</v>
      </c>
      <c r="E15" s="135">
        <f>SUM(E11:E14)</f>
        <v>0</v>
      </c>
      <c r="F15" s="131">
        <f>SUM(F11:F13)</f>
        <v>0</v>
      </c>
      <c r="G15" s="131">
        <f>SUM(G11:G13)</f>
        <v>0</v>
      </c>
      <c r="H15" s="132"/>
      <c r="I15" s="132"/>
      <c r="J15" s="31">
        <f t="shared" ref="J15:J46" si="1">D15-F15-E15-G15</f>
        <v>0</v>
      </c>
    </row>
    <row r="16" spans="1:10" ht="14">
      <c r="A16" s="46"/>
      <c r="B16" s="92"/>
      <c r="C16" s="44"/>
      <c r="D16" s="29"/>
      <c r="E16" s="102"/>
      <c r="F16" s="80"/>
      <c r="G16" s="83"/>
      <c r="H16" s="83"/>
      <c r="I16" s="82"/>
      <c r="J16" s="31">
        <f t="shared" si="1"/>
        <v>0</v>
      </c>
    </row>
    <row r="17" spans="1:10" ht="14">
      <c r="A17" s="155" t="s">
        <v>14</v>
      </c>
      <c r="B17" s="156"/>
      <c r="C17" s="157"/>
      <c r="D17" s="158"/>
      <c r="E17" s="158"/>
      <c r="F17" s="158"/>
      <c r="G17" s="159"/>
      <c r="H17" s="159"/>
      <c r="I17" s="160"/>
      <c r="J17" s="31">
        <f t="shared" si="1"/>
        <v>0</v>
      </c>
    </row>
    <row r="18" spans="1:10" ht="14">
      <c r="A18" s="234"/>
      <c r="B18" s="235"/>
      <c r="C18" s="236">
        <v>0</v>
      </c>
      <c r="D18" s="130">
        <f t="shared" ref="D18:D35" si="2">B18*C18</f>
        <v>0</v>
      </c>
      <c r="E18" s="237">
        <v>0</v>
      </c>
      <c r="F18" s="238">
        <v>0</v>
      </c>
      <c r="G18" s="238">
        <v>0</v>
      </c>
      <c r="H18" s="239"/>
      <c r="I18" s="239"/>
      <c r="J18" s="31">
        <f t="shared" si="1"/>
        <v>0</v>
      </c>
    </row>
    <row r="19" spans="1:10" ht="14">
      <c r="A19" s="234"/>
      <c r="B19" s="235"/>
      <c r="C19" s="236">
        <v>0</v>
      </c>
      <c r="D19" s="130">
        <f t="shared" si="2"/>
        <v>0</v>
      </c>
      <c r="E19" s="237">
        <v>0</v>
      </c>
      <c r="F19" s="238">
        <v>0</v>
      </c>
      <c r="G19" s="238">
        <v>0</v>
      </c>
      <c r="H19" s="239"/>
      <c r="I19" s="239"/>
      <c r="J19" s="31">
        <f t="shared" si="1"/>
        <v>0</v>
      </c>
    </row>
    <row r="20" spans="1:10" ht="14">
      <c r="A20" s="234"/>
      <c r="B20" s="235"/>
      <c r="C20" s="236">
        <v>0</v>
      </c>
      <c r="D20" s="130">
        <f t="shared" si="2"/>
        <v>0</v>
      </c>
      <c r="E20" s="237">
        <v>0</v>
      </c>
      <c r="F20" s="238">
        <v>0</v>
      </c>
      <c r="G20" s="238">
        <v>0</v>
      </c>
      <c r="H20" s="239"/>
      <c r="I20" s="239"/>
      <c r="J20" s="31">
        <f t="shared" si="1"/>
        <v>0</v>
      </c>
    </row>
    <row r="21" spans="1:10" ht="14">
      <c r="A21" s="234"/>
      <c r="B21" s="235"/>
      <c r="C21" s="236">
        <v>0</v>
      </c>
      <c r="D21" s="130">
        <f t="shared" si="2"/>
        <v>0</v>
      </c>
      <c r="E21" s="237">
        <v>0</v>
      </c>
      <c r="F21" s="238">
        <v>0</v>
      </c>
      <c r="G21" s="238">
        <v>0</v>
      </c>
      <c r="H21" s="239"/>
      <c r="I21" s="239"/>
      <c r="J21" s="31">
        <f t="shared" si="1"/>
        <v>0</v>
      </c>
    </row>
    <row r="22" spans="1:10" ht="14">
      <c r="A22" s="234"/>
      <c r="B22" s="235"/>
      <c r="C22" s="236">
        <v>0</v>
      </c>
      <c r="D22" s="130">
        <f t="shared" si="2"/>
        <v>0</v>
      </c>
      <c r="E22" s="237">
        <v>0</v>
      </c>
      <c r="F22" s="238">
        <v>0</v>
      </c>
      <c r="G22" s="238">
        <v>0</v>
      </c>
      <c r="H22" s="239"/>
      <c r="I22" s="239"/>
      <c r="J22" s="31">
        <f t="shared" si="1"/>
        <v>0</v>
      </c>
    </row>
    <row r="23" spans="1:10" ht="14">
      <c r="A23" s="234"/>
      <c r="B23" s="235"/>
      <c r="C23" s="236">
        <v>0</v>
      </c>
      <c r="D23" s="130">
        <f t="shared" si="2"/>
        <v>0</v>
      </c>
      <c r="E23" s="237">
        <v>0</v>
      </c>
      <c r="F23" s="238">
        <v>0</v>
      </c>
      <c r="G23" s="238">
        <v>0</v>
      </c>
      <c r="H23" s="239"/>
      <c r="I23" s="239"/>
      <c r="J23" s="31">
        <f t="shared" si="1"/>
        <v>0</v>
      </c>
    </row>
    <row r="24" spans="1:10" ht="14">
      <c r="A24" s="234"/>
      <c r="B24" s="235"/>
      <c r="C24" s="236">
        <v>0</v>
      </c>
      <c r="D24" s="130">
        <f t="shared" si="2"/>
        <v>0</v>
      </c>
      <c r="E24" s="237">
        <v>0</v>
      </c>
      <c r="F24" s="238">
        <v>0</v>
      </c>
      <c r="G24" s="238">
        <v>0</v>
      </c>
      <c r="H24" s="239"/>
      <c r="I24" s="239"/>
      <c r="J24" s="31">
        <f t="shared" si="1"/>
        <v>0</v>
      </c>
    </row>
    <row r="25" spans="1:10" ht="14">
      <c r="A25" s="234"/>
      <c r="B25" s="235"/>
      <c r="C25" s="236">
        <v>0</v>
      </c>
      <c r="D25" s="130">
        <f t="shared" si="2"/>
        <v>0</v>
      </c>
      <c r="E25" s="237">
        <v>0</v>
      </c>
      <c r="F25" s="238">
        <v>0</v>
      </c>
      <c r="G25" s="238">
        <v>0</v>
      </c>
      <c r="H25" s="239"/>
      <c r="I25" s="239"/>
      <c r="J25" s="31">
        <f t="shared" si="1"/>
        <v>0</v>
      </c>
    </row>
    <row r="26" spans="1:10" ht="14">
      <c r="A26" s="234"/>
      <c r="B26" s="235"/>
      <c r="C26" s="236">
        <v>0</v>
      </c>
      <c r="D26" s="130">
        <f t="shared" si="2"/>
        <v>0</v>
      </c>
      <c r="E26" s="237">
        <v>0</v>
      </c>
      <c r="F26" s="240">
        <v>0</v>
      </c>
      <c r="G26" s="238">
        <v>0</v>
      </c>
      <c r="H26" s="239"/>
      <c r="I26" s="239"/>
      <c r="J26" s="31">
        <f t="shared" si="1"/>
        <v>0</v>
      </c>
    </row>
    <row r="27" spans="1:10" ht="14">
      <c r="A27" s="234"/>
      <c r="B27" s="235"/>
      <c r="C27" s="236">
        <v>0</v>
      </c>
      <c r="D27" s="130">
        <f t="shared" si="2"/>
        <v>0</v>
      </c>
      <c r="E27" s="237">
        <v>0</v>
      </c>
      <c r="F27" s="240">
        <v>0</v>
      </c>
      <c r="G27" s="238">
        <v>0</v>
      </c>
      <c r="H27" s="239"/>
      <c r="I27" s="239"/>
      <c r="J27" s="31">
        <f t="shared" si="1"/>
        <v>0</v>
      </c>
    </row>
    <row r="28" spans="1:10" ht="14">
      <c r="A28" s="234"/>
      <c r="B28" s="235"/>
      <c r="C28" s="236">
        <v>0</v>
      </c>
      <c r="D28" s="130">
        <f t="shared" si="2"/>
        <v>0</v>
      </c>
      <c r="E28" s="237">
        <v>0</v>
      </c>
      <c r="F28" s="240">
        <v>0</v>
      </c>
      <c r="G28" s="238">
        <v>0</v>
      </c>
      <c r="H28" s="239"/>
      <c r="I28" s="239"/>
      <c r="J28" s="31">
        <f t="shared" si="1"/>
        <v>0</v>
      </c>
    </row>
    <row r="29" spans="1:10" ht="14">
      <c r="A29" s="234"/>
      <c r="B29" s="235"/>
      <c r="C29" s="236">
        <v>0</v>
      </c>
      <c r="D29" s="130">
        <f t="shared" si="2"/>
        <v>0</v>
      </c>
      <c r="E29" s="237">
        <v>0</v>
      </c>
      <c r="F29" s="240">
        <v>0</v>
      </c>
      <c r="G29" s="238">
        <v>0</v>
      </c>
      <c r="H29" s="239"/>
      <c r="I29" s="239"/>
      <c r="J29" s="31">
        <f t="shared" si="1"/>
        <v>0</v>
      </c>
    </row>
    <row r="30" spans="1:10" ht="14">
      <c r="A30" s="234"/>
      <c r="B30" s="235"/>
      <c r="C30" s="236">
        <v>0</v>
      </c>
      <c r="D30" s="130">
        <f t="shared" si="2"/>
        <v>0</v>
      </c>
      <c r="E30" s="237">
        <v>0</v>
      </c>
      <c r="F30" s="240">
        <v>0</v>
      </c>
      <c r="G30" s="238">
        <v>0</v>
      </c>
      <c r="H30" s="239"/>
      <c r="I30" s="239"/>
      <c r="J30" s="31">
        <f t="shared" si="1"/>
        <v>0</v>
      </c>
    </row>
    <row r="31" spans="1:10" ht="14">
      <c r="A31" s="234"/>
      <c r="B31" s="235"/>
      <c r="C31" s="236">
        <v>0</v>
      </c>
      <c r="D31" s="130">
        <f t="shared" si="2"/>
        <v>0</v>
      </c>
      <c r="E31" s="237">
        <v>0</v>
      </c>
      <c r="F31" s="240">
        <v>0</v>
      </c>
      <c r="G31" s="238">
        <v>0</v>
      </c>
      <c r="H31" s="239"/>
      <c r="I31" s="239"/>
      <c r="J31" s="31">
        <f t="shared" si="1"/>
        <v>0</v>
      </c>
    </row>
    <row r="32" spans="1:10" ht="14">
      <c r="A32" s="234"/>
      <c r="B32" s="235"/>
      <c r="C32" s="236">
        <v>0</v>
      </c>
      <c r="D32" s="130">
        <f t="shared" si="2"/>
        <v>0</v>
      </c>
      <c r="E32" s="237">
        <v>0</v>
      </c>
      <c r="F32" s="240">
        <v>0</v>
      </c>
      <c r="G32" s="238">
        <v>0</v>
      </c>
      <c r="H32" s="239"/>
      <c r="I32" s="239"/>
      <c r="J32" s="31">
        <f t="shared" si="1"/>
        <v>0</v>
      </c>
    </row>
    <row r="33" spans="1:10" ht="14">
      <c r="A33" s="234"/>
      <c r="B33" s="235"/>
      <c r="C33" s="236">
        <v>0</v>
      </c>
      <c r="D33" s="130">
        <f t="shared" si="2"/>
        <v>0</v>
      </c>
      <c r="E33" s="237">
        <v>0</v>
      </c>
      <c r="F33" s="240">
        <v>0</v>
      </c>
      <c r="G33" s="238">
        <v>0</v>
      </c>
      <c r="H33" s="239"/>
      <c r="I33" s="239"/>
      <c r="J33" s="31">
        <f t="shared" si="1"/>
        <v>0</v>
      </c>
    </row>
    <row r="34" spans="1:10" ht="14">
      <c r="A34" s="234"/>
      <c r="B34" s="235"/>
      <c r="C34" s="236">
        <v>0</v>
      </c>
      <c r="D34" s="130">
        <f t="shared" si="2"/>
        <v>0</v>
      </c>
      <c r="E34" s="237">
        <v>0</v>
      </c>
      <c r="F34" s="240">
        <v>0</v>
      </c>
      <c r="G34" s="238">
        <v>0</v>
      </c>
      <c r="H34" s="239"/>
      <c r="I34" s="239"/>
      <c r="J34" s="31">
        <f t="shared" si="1"/>
        <v>0</v>
      </c>
    </row>
    <row r="35" spans="1:10" ht="14">
      <c r="A35" s="234"/>
      <c r="B35" s="235"/>
      <c r="C35" s="236">
        <v>0</v>
      </c>
      <c r="D35" s="130">
        <f t="shared" si="2"/>
        <v>0</v>
      </c>
      <c r="E35" s="237">
        <v>0</v>
      </c>
      <c r="F35" s="240">
        <v>0</v>
      </c>
      <c r="G35" s="238">
        <v>0</v>
      </c>
      <c r="H35" s="239"/>
      <c r="I35" s="239"/>
      <c r="J35" s="31">
        <f t="shared" si="1"/>
        <v>0</v>
      </c>
    </row>
    <row r="36" spans="1:10" ht="14">
      <c r="A36" s="234"/>
      <c r="B36" s="235"/>
      <c r="C36" s="236">
        <v>0</v>
      </c>
      <c r="D36" s="130">
        <f>B36*C36</f>
        <v>0</v>
      </c>
      <c r="E36" s="237">
        <v>0</v>
      </c>
      <c r="F36" s="240">
        <v>0</v>
      </c>
      <c r="G36" s="238">
        <v>0</v>
      </c>
      <c r="H36" s="239"/>
      <c r="I36" s="239"/>
      <c r="J36" s="31">
        <f t="shared" si="1"/>
        <v>0</v>
      </c>
    </row>
    <row r="37" spans="1:10" ht="14">
      <c r="A37" s="234"/>
      <c r="B37" s="235"/>
      <c r="C37" s="236">
        <v>0</v>
      </c>
      <c r="D37" s="130">
        <f>B37*C37</f>
        <v>0</v>
      </c>
      <c r="E37" s="237">
        <v>0</v>
      </c>
      <c r="F37" s="240">
        <v>0</v>
      </c>
      <c r="G37" s="238">
        <v>0</v>
      </c>
      <c r="H37" s="239"/>
      <c r="I37" s="239"/>
      <c r="J37" s="31">
        <f t="shared" si="1"/>
        <v>0</v>
      </c>
    </row>
    <row r="38" spans="1:10" ht="14">
      <c r="A38" s="234"/>
      <c r="B38" s="235"/>
      <c r="C38" s="236">
        <v>0</v>
      </c>
      <c r="D38" s="130">
        <f>B38*C38</f>
        <v>0</v>
      </c>
      <c r="E38" s="237">
        <v>0</v>
      </c>
      <c r="F38" s="240">
        <v>0</v>
      </c>
      <c r="G38" s="238">
        <v>0</v>
      </c>
      <c r="H38" s="239"/>
      <c r="I38" s="239"/>
      <c r="J38" s="31">
        <f t="shared" si="1"/>
        <v>0</v>
      </c>
    </row>
    <row r="39" spans="1:10" ht="14">
      <c r="A39" s="47"/>
      <c r="B39" s="92"/>
      <c r="C39" s="133" t="s">
        <v>2</v>
      </c>
      <c r="D39" s="134">
        <f>SUM(D18:D38)</f>
        <v>0</v>
      </c>
      <c r="E39" s="193">
        <f>SUM(E18:E38)</f>
        <v>0</v>
      </c>
      <c r="F39" s="194">
        <f>SUM(F18:F38)</f>
        <v>0</v>
      </c>
      <c r="G39" s="131">
        <f>SUM(G18:G38)</f>
        <v>0</v>
      </c>
      <c r="H39" s="132"/>
      <c r="I39" s="132"/>
      <c r="J39" s="31">
        <f t="shared" si="1"/>
        <v>0</v>
      </c>
    </row>
    <row r="40" spans="1:10" ht="14">
      <c r="A40" s="46"/>
      <c r="B40" s="92"/>
      <c r="C40" s="44"/>
      <c r="D40" s="29"/>
      <c r="E40" s="102"/>
      <c r="F40" s="80"/>
      <c r="G40" s="83"/>
      <c r="H40" s="83"/>
      <c r="I40" s="82"/>
      <c r="J40" s="31">
        <f t="shared" si="1"/>
        <v>0</v>
      </c>
    </row>
    <row r="41" spans="1:10" ht="14">
      <c r="A41" s="155" t="s">
        <v>12</v>
      </c>
      <c r="B41" s="156"/>
      <c r="C41" s="157"/>
      <c r="D41" s="158"/>
      <c r="E41" s="158"/>
      <c r="F41" s="158"/>
      <c r="G41" s="159"/>
      <c r="H41" s="159"/>
      <c r="I41" s="160"/>
      <c r="J41" s="31">
        <f t="shared" si="1"/>
        <v>0</v>
      </c>
    </row>
    <row r="42" spans="1:10" ht="14">
      <c r="A42" s="241"/>
      <c r="B42" s="235"/>
      <c r="C42" s="236">
        <v>0</v>
      </c>
      <c r="D42" s="130">
        <f>B42*C42</f>
        <v>0</v>
      </c>
      <c r="E42" s="237">
        <v>0</v>
      </c>
      <c r="F42" s="238">
        <v>0</v>
      </c>
      <c r="G42" s="238">
        <v>0</v>
      </c>
      <c r="H42" s="239"/>
      <c r="I42" s="239"/>
      <c r="J42" s="31">
        <f t="shared" si="1"/>
        <v>0</v>
      </c>
    </row>
    <row r="43" spans="1:10" ht="14">
      <c r="A43" s="241"/>
      <c r="B43" s="235"/>
      <c r="C43" s="236">
        <v>0</v>
      </c>
      <c r="D43" s="130">
        <f>B43*C43</f>
        <v>0</v>
      </c>
      <c r="E43" s="237">
        <v>0</v>
      </c>
      <c r="F43" s="238">
        <v>0</v>
      </c>
      <c r="G43" s="238">
        <v>0</v>
      </c>
      <c r="H43" s="239"/>
      <c r="I43" s="239"/>
      <c r="J43" s="31">
        <f t="shared" si="1"/>
        <v>0</v>
      </c>
    </row>
    <row r="44" spans="1:10" ht="14">
      <c r="A44" s="241"/>
      <c r="B44" s="235"/>
      <c r="C44" s="236">
        <v>0</v>
      </c>
      <c r="D44" s="130">
        <f>B44*C44</f>
        <v>0</v>
      </c>
      <c r="E44" s="237">
        <v>0</v>
      </c>
      <c r="F44" s="238">
        <v>0</v>
      </c>
      <c r="G44" s="238">
        <v>0</v>
      </c>
      <c r="H44" s="239"/>
      <c r="I44" s="239"/>
      <c r="J44" s="31">
        <f t="shared" si="1"/>
        <v>0</v>
      </c>
    </row>
    <row r="45" spans="1:10" ht="16" thickBot="1">
      <c r="A45" s="45"/>
      <c r="B45" s="92"/>
      <c r="C45" s="206" t="s">
        <v>2</v>
      </c>
      <c r="D45" s="207">
        <f>SUM(D42:D44)</f>
        <v>0</v>
      </c>
      <c r="E45" s="242">
        <f>SUM(E42:E44)</f>
        <v>0</v>
      </c>
      <c r="F45" s="243">
        <f>SUM(F42:F44)</f>
        <v>0</v>
      </c>
      <c r="G45" s="244">
        <f>SUM(G42:G44)</f>
        <v>0</v>
      </c>
      <c r="H45" s="239"/>
      <c r="I45" s="239"/>
      <c r="J45" s="31">
        <f t="shared" si="1"/>
        <v>0</v>
      </c>
    </row>
    <row r="46" spans="1:10" s="13" customFormat="1" thickBot="1">
      <c r="A46" s="48"/>
      <c r="B46" s="93"/>
      <c r="C46" s="203" t="s">
        <v>15</v>
      </c>
      <c r="D46" s="210">
        <f>D15+D39+D45</f>
        <v>0</v>
      </c>
      <c r="E46" s="211">
        <f>E15+E39+E45</f>
        <v>0</v>
      </c>
      <c r="F46" s="232">
        <f>F15+F39+F45</f>
        <v>0</v>
      </c>
      <c r="G46" s="229">
        <f>G15+G39+G45</f>
        <v>0</v>
      </c>
      <c r="H46" s="225"/>
      <c r="I46" s="167"/>
      <c r="J46" s="31">
        <f t="shared" si="1"/>
        <v>0</v>
      </c>
    </row>
    <row r="47" spans="1:10" thickBot="1">
      <c r="A47" s="5"/>
      <c r="B47" s="94"/>
      <c r="C47" s="9"/>
      <c r="D47" s="7"/>
      <c r="E47" s="208" t="s">
        <v>113</v>
      </c>
      <c r="F47" s="209">
        <f>E46+F46</f>
        <v>0</v>
      </c>
      <c r="G47" s="7"/>
      <c r="H47" s="7"/>
      <c r="I47" s="7"/>
      <c r="J47" s="7"/>
    </row>
    <row r="48" spans="1:10" ht="14">
      <c r="A48" s="1"/>
      <c r="B48" s="90"/>
      <c r="C48" s="1"/>
      <c r="D48" s="1"/>
      <c r="E48" s="16" t="s">
        <v>83</v>
      </c>
      <c r="F48" s="16" t="s">
        <v>84</v>
      </c>
      <c r="G48" s="19"/>
      <c r="H48" s="19"/>
      <c r="I48" s="19"/>
      <c r="J48" s="1"/>
    </row>
    <row r="49" spans="1:10" ht="15.75" customHeight="1">
      <c r="A49" s="233" t="s">
        <v>117</v>
      </c>
      <c r="B49" s="272">
        <f>(E39+E15+F15+F39)*0.05</f>
        <v>0</v>
      </c>
      <c r="C49" s="272"/>
      <c r="D49" s="1"/>
      <c r="E49" s="196" t="e">
        <f>E46/(F47)</f>
        <v>#DIV/0!</v>
      </c>
      <c r="F49" s="212" t="e">
        <f>F46/(F47)</f>
        <v>#DIV/0!</v>
      </c>
      <c r="G49" s="19"/>
      <c r="H49" s="19"/>
      <c r="I49" s="19"/>
      <c r="J49" s="1"/>
    </row>
    <row r="50" spans="1:10" ht="15.75" customHeight="1">
      <c r="A50" s="233" t="s">
        <v>10</v>
      </c>
      <c r="B50" s="272">
        <f>B49-F45-E45</f>
        <v>0</v>
      </c>
      <c r="C50" s="272"/>
      <c r="D50" s="1"/>
      <c r="E50" s="1"/>
      <c r="F50" s="1"/>
      <c r="G50" s="19"/>
      <c r="H50" s="19"/>
      <c r="I50" s="19"/>
      <c r="J50" s="1"/>
    </row>
    <row r="51" spans="1:10" ht="14">
      <c r="A51" s="1"/>
      <c r="B51" s="90"/>
      <c r="C51" s="1"/>
      <c r="D51" s="1"/>
      <c r="E51" s="1"/>
      <c r="F51" s="1"/>
      <c r="G51" s="19"/>
      <c r="H51" s="19"/>
      <c r="I51" s="19"/>
      <c r="J51" s="1"/>
    </row>
    <row r="52" spans="1:10" ht="14">
      <c r="A52" s="1"/>
      <c r="B52" s="90"/>
      <c r="C52" s="1"/>
      <c r="D52" s="1"/>
      <c r="E52" s="1"/>
      <c r="F52" s="1"/>
      <c r="G52" s="19"/>
      <c r="H52" s="19"/>
      <c r="I52" s="19"/>
      <c r="J52" s="1"/>
    </row>
    <row r="53" spans="1:10" ht="14">
      <c r="A53" s="1"/>
      <c r="B53" s="90"/>
      <c r="C53" s="1"/>
      <c r="D53" s="1"/>
      <c r="E53" s="1"/>
      <c r="F53" s="1"/>
      <c r="G53" s="19"/>
      <c r="H53" s="19"/>
      <c r="I53" s="19"/>
      <c r="J53" s="1"/>
    </row>
    <row r="54" spans="1:10" ht="14">
      <c r="A54" s="1"/>
      <c r="B54" s="90"/>
      <c r="C54" s="1"/>
      <c r="D54" s="1"/>
      <c r="E54" s="1"/>
      <c r="F54" s="1"/>
      <c r="G54" s="19"/>
      <c r="H54" s="19"/>
      <c r="I54" s="19"/>
      <c r="J54" s="1"/>
    </row>
    <row r="55" spans="1:10" ht="14">
      <c r="A55" s="1"/>
      <c r="B55" s="90"/>
      <c r="C55" s="1"/>
      <c r="D55" s="1"/>
      <c r="E55" s="1"/>
      <c r="F55" s="1"/>
      <c r="G55" s="19"/>
      <c r="H55" s="19"/>
      <c r="I55" s="19"/>
      <c r="J55" s="1"/>
    </row>
    <row r="56" spans="1:10" ht="14">
      <c r="A56" s="1"/>
      <c r="B56" s="90"/>
      <c r="C56" s="1"/>
      <c r="D56" s="1"/>
      <c r="E56" s="1"/>
      <c r="F56" s="1"/>
      <c r="G56" s="19"/>
      <c r="H56" s="19"/>
      <c r="I56" s="19"/>
      <c r="J56" s="1"/>
    </row>
    <row r="57" spans="1:10" ht="14">
      <c r="A57" s="1"/>
      <c r="B57" s="90"/>
      <c r="C57" s="1"/>
      <c r="D57" s="1"/>
      <c r="E57" s="1"/>
      <c r="F57" s="1"/>
      <c r="G57" s="19"/>
      <c r="H57" s="19"/>
      <c r="I57" s="19"/>
      <c r="J57" s="1"/>
    </row>
    <row r="58" spans="1:10" ht="14">
      <c r="A58" s="1"/>
      <c r="B58" s="90"/>
      <c r="C58" s="1"/>
      <c r="D58" s="1"/>
      <c r="E58" s="1"/>
      <c r="F58" s="1"/>
      <c r="G58" s="19"/>
      <c r="H58" s="19"/>
      <c r="I58" s="19"/>
      <c r="J58" s="1"/>
    </row>
    <row r="59" spans="1:10" ht="14">
      <c r="A59" s="1"/>
      <c r="B59" s="90"/>
      <c r="C59" s="1"/>
      <c r="D59" s="1"/>
      <c r="E59" s="1"/>
      <c r="F59" s="1"/>
      <c r="G59" s="19"/>
      <c r="H59" s="19"/>
      <c r="I59" s="19"/>
      <c r="J59" s="1"/>
    </row>
    <row r="60" spans="1:10" ht="14">
      <c r="A60" s="1"/>
      <c r="B60" s="90"/>
      <c r="C60" s="1"/>
      <c r="D60" s="1"/>
      <c r="E60" s="1"/>
      <c r="F60" s="1"/>
      <c r="G60" s="19"/>
      <c r="H60" s="19"/>
      <c r="I60" s="19"/>
      <c r="J60" s="1"/>
    </row>
    <row r="61" spans="1:10" ht="14">
      <c r="A61" s="1"/>
      <c r="B61" s="90"/>
      <c r="C61" s="1"/>
      <c r="D61" s="1"/>
      <c r="E61" s="1"/>
      <c r="F61" s="1"/>
      <c r="G61" s="19"/>
      <c r="H61" s="19"/>
      <c r="I61" s="19"/>
      <c r="J61" s="1"/>
    </row>
    <row r="62" spans="1:10" ht="14">
      <c r="A62" s="1"/>
      <c r="B62" s="90"/>
      <c r="C62" s="1"/>
      <c r="D62" s="1"/>
      <c r="E62" s="1"/>
      <c r="F62" s="1"/>
      <c r="G62" s="19"/>
      <c r="H62" s="19"/>
      <c r="I62" s="19"/>
      <c r="J62" s="1"/>
    </row>
    <row r="63" spans="1:10" ht="14">
      <c r="A63" s="1"/>
      <c r="B63" s="90"/>
      <c r="C63" s="1"/>
      <c r="D63" s="1"/>
      <c r="E63" s="1"/>
      <c r="F63" s="1"/>
      <c r="G63" s="19"/>
      <c r="H63" s="19"/>
      <c r="I63" s="19"/>
      <c r="J63" s="1"/>
    </row>
    <row r="64" spans="1:10" ht="14">
      <c r="A64" s="1"/>
      <c r="B64" s="90"/>
      <c r="C64" s="1"/>
      <c r="D64" s="1"/>
      <c r="E64" s="1"/>
      <c r="F64" s="1"/>
      <c r="G64" s="19"/>
      <c r="H64" s="19"/>
      <c r="I64" s="19"/>
      <c r="J64" s="1"/>
    </row>
    <row r="65" spans="1:10" ht="14">
      <c r="A65" s="1"/>
      <c r="B65" s="90"/>
      <c r="C65" s="1"/>
      <c r="D65" s="1"/>
      <c r="E65" s="1"/>
      <c r="F65" s="1"/>
      <c r="G65" s="19"/>
      <c r="H65" s="19"/>
      <c r="I65" s="19"/>
      <c r="J65" s="1"/>
    </row>
    <row r="66" spans="1:10" ht="14">
      <c r="A66" s="1"/>
      <c r="B66" s="90"/>
      <c r="C66" s="1"/>
      <c r="D66" s="1"/>
      <c r="E66" s="1"/>
      <c r="F66" s="1"/>
      <c r="G66" s="19"/>
      <c r="H66" s="19"/>
      <c r="I66" s="19"/>
      <c r="J66" s="1"/>
    </row>
    <row r="67" spans="1:10" ht="14">
      <c r="A67" s="1"/>
      <c r="B67" s="90"/>
      <c r="C67" s="1"/>
      <c r="D67" s="1"/>
      <c r="E67" s="1"/>
      <c r="F67" s="1"/>
      <c r="G67" s="19"/>
      <c r="H67" s="19"/>
      <c r="I67" s="19"/>
      <c r="J67" s="1"/>
    </row>
    <row r="68" spans="1:10" ht="14">
      <c r="A68" s="1"/>
      <c r="B68" s="90"/>
      <c r="C68" s="1"/>
      <c r="D68" s="1"/>
      <c r="E68" s="1"/>
      <c r="F68" s="1"/>
      <c r="G68" s="19"/>
      <c r="H68" s="19"/>
      <c r="I68" s="19"/>
      <c r="J68" s="1"/>
    </row>
    <row r="69" spans="1:10" ht="14">
      <c r="A69" s="1"/>
      <c r="B69" s="90"/>
      <c r="C69" s="1"/>
      <c r="D69" s="1"/>
      <c r="E69" s="1"/>
      <c r="F69" s="1"/>
      <c r="G69" s="19"/>
      <c r="H69" s="19"/>
      <c r="I69" s="19"/>
      <c r="J69" s="1"/>
    </row>
    <row r="70" spans="1:10" ht="14">
      <c r="A70" s="1"/>
      <c r="B70" s="90"/>
      <c r="C70" s="1"/>
      <c r="D70" s="1"/>
      <c r="E70" s="1"/>
      <c r="F70" s="1"/>
      <c r="G70" s="19"/>
      <c r="H70" s="19"/>
      <c r="I70" s="19"/>
      <c r="J70" s="1"/>
    </row>
    <row r="71" spans="1:10" ht="14">
      <c r="A71" s="1"/>
      <c r="B71" s="90"/>
      <c r="C71" s="1"/>
      <c r="D71" s="1"/>
      <c r="E71" s="1"/>
      <c r="F71" s="1"/>
      <c r="G71" s="19"/>
      <c r="H71" s="19"/>
      <c r="I71" s="19"/>
      <c r="J71" s="1"/>
    </row>
    <row r="72" spans="1:10" ht="14">
      <c r="A72" s="1"/>
      <c r="B72" s="90"/>
      <c r="C72" s="1"/>
      <c r="D72" s="1"/>
      <c r="E72" s="1"/>
      <c r="F72" s="1"/>
      <c r="G72" s="19"/>
      <c r="H72" s="19"/>
      <c r="I72" s="19"/>
      <c r="J72" s="1"/>
    </row>
    <row r="73" spans="1:10" ht="14">
      <c r="A73" s="1"/>
      <c r="B73" s="90"/>
      <c r="C73" s="1"/>
      <c r="D73" s="1"/>
      <c r="E73" s="1"/>
      <c r="F73" s="1"/>
      <c r="G73" s="19"/>
      <c r="H73" s="19"/>
      <c r="I73" s="19"/>
      <c r="J73" s="1"/>
    </row>
    <row r="74" spans="1:10" ht="14">
      <c r="A74" s="1"/>
      <c r="B74" s="90"/>
      <c r="C74" s="1"/>
      <c r="D74" s="1"/>
      <c r="E74" s="1"/>
      <c r="F74" s="1"/>
      <c r="G74" s="19"/>
      <c r="H74" s="19"/>
      <c r="I74" s="19"/>
      <c r="J74" s="1"/>
    </row>
    <row r="75" spans="1:10" ht="14">
      <c r="A75" s="1"/>
      <c r="B75" s="90"/>
      <c r="C75" s="1"/>
      <c r="D75" s="1"/>
      <c r="E75" s="1"/>
      <c r="F75" s="1"/>
      <c r="G75" s="19"/>
      <c r="H75" s="19"/>
      <c r="I75" s="19"/>
      <c r="J75" s="1"/>
    </row>
    <row r="76" spans="1:10" ht="14">
      <c r="A76" s="1"/>
      <c r="B76" s="90"/>
      <c r="C76" s="1"/>
      <c r="D76" s="1"/>
      <c r="E76" s="1"/>
      <c r="F76" s="1"/>
      <c r="G76" s="19"/>
      <c r="H76" s="19"/>
      <c r="I76" s="19"/>
      <c r="J76" s="1"/>
    </row>
    <row r="77" spans="1:10" ht="14">
      <c r="A77" s="1"/>
      <c r="B77" s="90"/>
      <c r="C77" s="1"/>
      <c r="D77" s="1"/>
      <c r="E77" s="1"/>
      <c r="F77" s="1"/>
      <c r="G77" s="19"/>
      <c r="H77" s="19"/>
      <c r="I77" s="19"/>
      <c r="J77" s="1"/>
    </row>
    <row r="78" spans="1:10" ht="14">
      <c r="A78" s="1"/>
      <c r="B78" s="90"/>
      <c r="C78" s="1"/>
      <c r="D78" s="1"/>
      <c r="E78" s="1"/>
      <c r="F78" s="1"/>
      <c r="G78" s="19"/>
      <c r="H78" s="19"/>
      <c r="I78" s="19"/>
      <c r="J78" s="1"/>
    </row>
    <row r="79" spans="1:10" ht="14">
      <c r="A79" s="1"/>
      <c r="B79" s="90"/>
      <c r="C79" s="1"/>
      <c r="D79" s="1"/>
      <c r="E79" s="1"/>
      <c r="F79" s="1"/>
      <c r="G79" s="19"/>
      <c r="H79" s="19"/>
      <c r="I79" s="19"/>
      <c r="J79" s="1"/>
    </row>
    <row r="80" spans="1:10" ht="14">
      <c r="A80" s="1"/>
      <c r="B80" s="90"/>
      <c r="C80" s="1"/>
      <c r="D80" s="1"/>
      <c r="E80" s="1"/>
      <c r="F80" s="1"/>
      <c r="G80" s="19"/>
      <c r="H80" s="19"/>
      <c r="I80" s="19"/>
      <c r="J80" s="1"/>
    </row>
    <row r="81" spans="1:10" ht="14">
      <c r="A81" s="1"/>
      <c r="B81" s="90"/>
      <c r="C81" s="1"/>
      <c r="D81" s="1"/>
      <c r="E81" s="1"/>
      <c r="F81" s="1"/>
      <c r="G81" s="19"/>
      <c r="H81" s="19"/>
      <c r="I81" s="19"/>
      <c r="J81" s="1"/>
    </row>
    <row r="82" spans="1:10" ht="14">
      <c r="A82" s="1"/>
      <c r="B82" s="90"/>
      <c r="C82" s="1"/>
      <c r="D82" s="1"/>
      <c r="E82" s="1"/>
      <c r="F82" s="1"/>
      <c r="G82" s="19"/>
      <c r="H82" s="19"/>
      <c r="I82" s="19"/>
      <c r="J82" s="1"/>
    </row>
    <row r="83" spans="1:10" ht="14">
      <c r="A83" s="1"/>
      <c r="B83" s="90"/>
      <c r="C83" s="1"/>
      <c r="D83" s="1"/>
      <c r="E83" s="1"/>
      <c r="F83" s="1"/>
      <c r="G83" s="19"/>
      <c r="H83" s="19"/>
      <c r="I83" s="19"/>
      <c r="J83" s="1"/>
    </row>
    <row r="84" spans="1:10" ht="14">
      <c r="A84" s="1"/>
      <c r="B84" s="90"/>
      <c r="C84" s="1"/>
      <c r="D84" s="1"/>
      <c r="E84" s="1"/>
      <c r="F84" s="1"/>
      <c r="G84" s="19"/>
      <c r="H84" s="19"/>
      <c r="I84" s="19"/>
      <c r="J84" s="1"/>
    </row>
    <row r="85" spans="1:10" ht="14">
      <c r="A85" s="1"/>
      <c r="B85" s="90"/>
      <c r="C85" s="1"/>
      <c r="D85" s="1"/>
      <c r="E85" s="1"/>
      <c r="F85" s="1"/>
      <c r="G85" s="19"/>
      <c r="H85" s="19"/>
      <c r="I85" s="19"/>
      <c r="J85" s="1"/>
    </row>
    <row r="86" spans="1:10" ht="14">
      <c r="A86" s="1"/>
      <c r="B86" s="90"/>
      <c r="C86" s="1"/>
      <c r="D86" s="1"/>
      <c r="E86" s="1"/>
      <c r="F86" s="1"/>
      <c r="G86" s="19"/>
      <c r="H86" s="19"/>
      <c r="I86" s="19"/>
      <c r="J86" s="1"/>
    </row>
    <row r="87" spans="1:10" ht="14">
      <c r="A87" s="1"/>
      <c r="B87" s="90"/>
      <c r="C87" s="1"/>
      <c r="D87" s="1"/>
      <c r="E87" s="1"/>
      <c r="F87" s="1"/>
      <c r="G87" s="19"/>
      <c r="H87" s="19"/>
      <c r="I87" s="19"/>
      <c r="J87" s="1"/>
    </row>
    <row r="88" spans="1:10" ht="14">
      <c r="A88" s="1"/>
      <c r="B88" s="90"/>
      <c r="C88" s="1"/>
      <c r="D88" s="1"/>
      <c r="E88" s="1"/>
      <c r="F88" s="1"/>
      <c r="G88" s="19"/>
      <c r="H88" s="19"/>
      <c r="I88" s="19"/>
      <c r="J88" s="1"/>
    </row>
    <row r="89" spans="1:10" ht="14">
      <c r="A89" s="1"/>
      <c r="B89" s="90"/>
      <c r="C89" s="1"/>
      <c r="D89" s="1"/>
      <c r="E89" s="1"/>
      <c r="F89" s="1"/>
      <c r="G89" s="19"/>
      <c r="H89" s="19"/>
      <c r="I89" s="19"/>
      <c r="J89" s="1"/>
    </row>
    <row r="90" spans="1:10" ht="14">
      <c r="A90" s="1"/>
      <c r="B90" s="90"/>
      <c r="C90" s="1"/>
      <c r="D90" s="1"/>
      <c r="E90" s="1"/>
      <c r="F90" s="1"/>
      <c r="G90" s="19"/>
      <c r="H90" s="19"/>
      <c r="I90" s="19"/>
      <c r="J90" s="1"/>
    </row>
    <row r="91" spans="1:10" ht="14">
      <c r="A91" s="1"/>
      <c r="B91" s="90"/>
      <c r="C91" s="1"/>
      <c r="D91" s="1"/>
      <c r="E91" s="1"/>
      <c r="F91" s="1"/>
      <c r="G91" s="19"/>
      <c r="H91" s="19"/>
      <c r="I91" s="19"/>
      <c r="J91" s="1"/>
    </row>
    <row r="92" spans="1:10" ht="14">
      <c r="A92" s="1"/>
      <c r="B92" s="90"/>
      <c r="C92" s="1"/>
      <c r="D92" s="1"/>
      <c r="E92" s="1"/>
      <c r="F92" s="1"/>
      <c r="G92" s="19"/>
      <c r="H92" s="19"/>
      <c r="I92" s="19"/>
      <c r="J92" s="1"/>
    </row>
    <row r="93" spans="1:10" ht="14">
      <c r="A93" s="1"/>
      <c r="B93" s="90"/>
      <c r="C93" s="1"/>
      <c r="D93" s="1"/>
      <c r="E93" s="1"/>
      <c r="F93" s="1"/>
      <c r="G93" s="19"/>
      <c r="H93" s="19"/>
      <c r="I93" s="19"/>
      <c r="J93" s="1"/>
    </row>
    <row r="94" spans="1:10" ht="14">
      <c r="A94" s="1"/>
      <c r="B94" s="90"/>
      <c r="C94" s="1"/>
      <c r="D94" s="1"/>
      <c r="E94" s="1"/>
      <c r="F94" s="1"/>
      <c r="G94" s="19"/>
      <c r="H94" s="19"/>
      <c r="I94" s="19"/>
      <c r="J94" s="1"/>
    </row>
    <row r="95" spans="1:10" ht="14">
      <c r="A95" s="1"/>
      <c r="B95" s="90"/>
      <c r="C95" s="1"/>
      <c r="D95" s="1"/>
      <c r="E95" s="1"/>
      <c r="F95" s="1"/>
      <c r="G95" s="19"/>
      <c r="H95" s="19"/>
      <c r="I95" s="19"/>
      <c r="J95" s="1"/>
    </row>
    <row r="96" spans="1:10" ht="14">
      <c r="A96" s="1"/>
      <c r="B96" s="90"/>
      <c r="C96" s="1"/>
      <c r="D96" s="1"/>
      <c r="E96" s="1"/>
      <c r="F96" s="1"/>
      <c r="G96" s="19"/>
      <c r="H96" s="19"/>
      <c r="I96" s="19"/>
      <c r="J96" s="1"/>
    </row>
    <row r="97" spans="1:10" ht="14">
      <c r="A97" s="1"/>
      <c r="B97" s="90"/>
      <c r="C97" s="1"/>
      <c r="D97" s="1"/>
      <c r="E97" s="1"/>
      <c r="F97" s="1"/>
      <c r="G97" s="19"/>
      <c r="H97" s="19"/>
      <c r="I97" s="19"/>
      <c r="J97" s="1"/>
    </row>
    <row r="98" spans="1:10" ht="14">
      <c r="A98" s="1"/>
      <c r="B98" s="90"/>
      <c r="C98" s="1"/>
      <c r="D98" s="1"/>
      <c r="E98" s="1"/>
      <c r="F98" s="1"/>
      <c r="G98" s="19"/>
      <c r="H98" s="19"/>
      <c r="I98" s="19"/>
      <c r="J98" s="1"/>
    </row>
    <row r="99" spans="1:10" ht="14">
      <c r="A99" s="1"/>
      <c r="B99" s="90"/>
      <c r="C99" s="1"/>
      <c r="D99" s="1"/>
      <c r="E99" s="1"/>
      <c r="F99" s="1"/>
      <c r="G99" s="19"/>
      <c r="H99" s="19"/>
      <c r="I99" s="19"/>
      <c r="J99" s="1"/>
    </row>
    <row r="100" spans="1:10" ht="14">
      <c r="A100" s="1"/>
      <c r="B100" s="90"/>
      <c r="C100" s="1"/>
      <c r="D100" s="1"/>
      <c r="E100" s="1"/>
      <c r="F100" s="1"/>
      <c r="G100" s="19"/>
      <c r="H100" s="19"/>
      <c r="I100" s="19"/>
      <c r="J100" s="1"/>
    </row>
    <row r="101" spans="1:10" ht="14">
      <c r="A101" s="1"/>
      <c r="B101" s="90"/>
      <c r="C101" s="1"/>
      <c r="D101" s="1"/>
      <c r="E101" s="1"/>
      <c r="F101" s="1"/>
      <c r="G101" s="19"/>
      <c r="H101" s="19"/>
      <c r="I101" s="19"/>
      <c r="J101" s="1"/>
    </row>
    <row r="102" spans="1:10" ht="14">
      <c r="A102" s="1"/>
      <c r="B102" s="90"/>
      <c r="C102" s="1"/>
      <c r="D102" s="1"/>
      <c r="E102" s="1"/>
      <c r="F102" s="1"/>
      <c r="G102" s="19"/>
      <c r="H102" s="19"/>
      <c r="I102" s="19"/>
      <c r="J102" s="1"/>
    </row>
    <row r="103" spans="1:10" ht="14">
      <c r="A103" s="1"/>
      <c r="B103" s="90"/>
      <c r="C103" s="1"/>
      <c r="D103" s="1"/>
      <c r="E103" s="1"/>
      <c r="F103" s="1"/>
      <c r="G103" s="19"/>
      <c r="H103" s="19"/>
      <c r="I103" s="19"/>
      <c r="J103" s="1"/>
    </row>
    <row r="104" spans="1:10" ht="14">
      <c r="A104" s="1"/>
      <c r="B104" s="90"/>
      <c r="C104" s="1"/>
      <c r="D104" s="1"/>
      <c r="E104" s="1"/>
      <c r="F104" s="1"/>
      <c r="G104" s="19"/>
      <c r="H104" s="19"/>
      <c r="I104" s="19"/>
      <c r="J104" s="1"/>
    </row>
    <row r="105" spans="1:10" ht="14">
      <c r="A105" s="1"/>
      <c r="B105" s="90"/>
      <c r="C105" s="1"/>
      <c r="D105" s="1"/>
      <c r="E105" s="1"/>
      <c r="F105" s="1"/>
      <c r="G105" s="19"/>
      <c r="H105" s="19"/>
      <c r="I105" s="19"/>
      <c r="J105" s="1"/>
    </row>
    <row r="106" spans="1:10" ht="14">
      <c r="A106" s="1"/>
      <c r="B106" s="90"/>
      <c r="C106" s="1"/>
      <c r="D106" s="1"/>
      <c r="E106" s="1"/>
      <c r="F106" s="1"/>
      <c r="G106" s="19"/>
      <c r="H106" s="19"/>
      <c r="I106" s="19"/>
      <c r="J106" s="1"/>
    </row>
    <row r="107" spans="1:10" ht="14">
      <c r="A107" s="1"/>
      <c r="B107" s="90"/>
      <c r="C107" s="1"/>
      <c r="D107" s="1"/>
      <c r="E107" s="1"/>
      <c r="F107" s="1"/>
      <c r="G107" s="19"/>
      <c r="H107" s="19"/>
      <c r="I107" s="19"/>
      <c r="J107" s="1"/>
    </row>
    <row r="108" spans="1:10" ht="14">
      <c r="A108" s="1"/>
      <c r="B108" s="90"/>
      <c r="C108" s="1"/>
      <c r="D108" s="1"/>
      <c r="E108" s="1"/>
      <c r="F108" s="1"/>
      <c r="G108" s="19"/>
      <c r="H108" s="19"/>
      <c r="I108" s="19"/>
      <c r="J108" s="1"/>
    </row>
    <row r="109" spans="1:10" ht="14">
      <c r="A109" s="1"/>
      <c r="B109" s="90"/>
      <c r="C109" s="1"/>
      <c r="D109" s="1"/>
      <c r="E109" s="1"/>
      <c r="F109" s="1"/>
      <c r="G109" s="19"/>
      <c r="H109" s="19"/>
      <c r="I109" s="19"/>
      <c r="J109" s="1"/>
    </row>
    <row r="110" spans="1:10" ht="14">
      <c r="A110" s="1"/>
      <c r="B110" s="90"/>
      <c r="C110" s="1"/>
      <c r="D110" s="1"/>
      <c r="E110" s="1"/>
      <c r="F110" s="1"/>
      <c r="G110" s="19"/>
      <c r="H110" s="19"/>
      <c r="I110" s="19"/>
      <c r="J110" s="1"/>
    </row>
    <row r="111" spans="1:10" ht="14">
      <c r="A111" s="1"/>
      <c r="B111" s="90"/>
      <c r="C111" s="1"/>
      <c r="D111" s="1"/>
      <c r="E111" s="1"/>
      <c r="F111" s="1"/>
      <c r="G111" s="19"/>
      <c r="H111" s="19"/>
      <c r="I111" s="19"/>
      <c r="J111" s="1"/>
    </row>
    <row r="112" spans="1:10" ht="14">
      <c r="A112" s="1"/>
      <c r="B112" s="90"/>
      <c r="C112" s="1"/>
      <c r="D112" s="1"/>
      <c r="E112" s="1"/>
      <c r="F112" s="1"/>
      <c r="G112" s="19"/>
      <c r="H112" s="19"/>
      <c r="I112" s="19"/>
      <c r="J112" s="1"/>
    </row>
    <row r="113" spans="1:10" ht="14">
      <c r="A113" s="1"/>
      <c r="B113" s="90"/>
      <c r="C113" s="1"/>
      <c r="D113" s="1"/>
      <c r="E113" s="1"/>
      <c r="F113" s="1"/>
      <c r="G113" s="19"/>
      <c r="H113" s="19"/>
      <c r="I113" s="19"/>
      <c r="J113" s="1"/>
    </row>
    <row r="114" spans="1:10" ht="14">
      <c r="A114" s="1"/>
      <c r="B114" s="90"/>
      <c r="C114" s="1"/>
      <c r="D114" s="1"/>
      <c r="E114" s="1"/>
      <c r="F114" s="1"/>
      <c r="G114" s="19"/>
      <c r="H114" s="19"/>
      <c r="I114" s="19"/>
      <c r="J114" s="1"/>
    </row>
    <row r="115" spans="1:10" ht="14">
      <c r="A115" s="1"/>
      <c r="B115" s="90"/>
      <c r="C115" s="1"/>
      <c r="D115" s="1"/>
      <c r="E115" s="1"/>
      <c r="F115" s="1"/>
      <c r="G115" s="19"/>
      <c r="H115" s="19"/>
      <c r="I115" s="19"/>
      <c r="J115" s="1"/>
    </row>
    <row r="116" spans="1:10" ht="14">
      <c r="A116" s="1"/>
      <c r="B116" s="90"/>
      <c r="C116" s="1"/>
      <c r="D116" s="1"/>
      <c r="E116" s="1"/>
      <c r="F116" s="1"/>
      <c r="G116" s="19"/>
      <c r="H116" s="19"/>
      <c r="I116" s="19"/>
      <c r="J116" s="1"/>
    </row>
    <row r="117" spans="1:10" ht="14">
      <c r="A117" s="1"/>
      <c r="B117" s="90"/>
      <c r="C117" s="1"/>
      <c r="D117" s="1"/>
      <c r="E117" s="1"/>
      <c r="F117" s="1"/>
      <c r="G117" s="19"/>
      <c r="H117" s="19"/>
      <c r="I117" s="19"/>
      <c r="J117" s="1"/>
    </row>
    <row r="118" spans="1:10" ht="14">
      <c r="A118" s="1"/>
      <c r="B118" s="90"/>
      <c r="C118" s="1"/>
      <c r="D118" s="1"/>
      <c r="E118" s="1"/>
      <c r="F118" s="1"/>
      <c r="G118" s="19"/>
      <c r="H118" s="19"/>
      <c r="I118" s="19"/>
      <c r="J118" s="1"/>
    </row>
    <row r="119" spans="1:10" ht="14">
      <c r="A119" s="1"/>
      <c r="B119" s="90"/>
      <c r="C119" s="1"/>
      <c r="D119" s="1"/>
      <c r="E119" s="1"/>
      <c r="F119" s="1"/>
      <c r="G119" s="19"/>
      <c r="H119" s="19"/>
      <c r="I119" s="19"/>
      <c r="J119" s="1"/>
    </row>
    <row r="120" spans="1:10" ht="14">
      <c r="A120" s="1"/>
      <c r="B120" s="90"/>
      <c r="C120" s="1"/>
      <c r="D120" s="1"/>
      <c r="E120" s="1"/>
      <c r="F120" s="1"/>
      <c r="G120" s="19"/>
      <c r="H120" s="19"/>
      <c r="I120" s="19"/>
      <c r="J120" s="1"/>
    </row>
  </sheetData>
  <sheetProtection sheet="1" objects="1" scenarios="1" formatColumns="0" formatRows="0" insertColumns="0" insertRows="0"/>
  <mergeCells count="9">
    <mergeCell ref="B1:F1"/>
    <mergeCell ref="B49:C49"/>
    <mergeCell ref="B50:C50"/>
    <mergeCell ref="J7:J9"/>
    <mergeCell ref="F8:I8"/>
    <mergeCell ref="B2:E2"/>
    <mergeCell ref="B3:E3"/>
    <mergeCell ref="F7:I7"/>
    <mergeCell ref="A5:XFD5"/>
  </mergeCells>
  <dataValidations count="2">
    <dataValidation type="list" allowBlank="1" showInputMessage="1" showErrorMessage="1" sqref="A11:A14">
      <formula1>Property_Costs</formula1>
    </dataValidation>
    <dataValidation type="list" allowBlank="1" showInputMessage="1" showErrorMessage="1" sqref="A18:A38">
      <formula1>Incidental_Costs</formula1>
    </dataValidation>
  </dataValidations>
  <printOptions horizontalCentered="1"/>
  <pageMargins left="0.25" right="0.25" top="0.75" bottom="0.75" header="0.3" footer="0.3"/>
  <pageSetup scale="66" orientation="landscape"/>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499984740745262"/>
    <pageSetUpPr fitToPage="1"/>
  </sheetPr>
  <dimension ref="A1:L103"/>
  <sheetViews>
    <sheetView showGridLines="0" tabSelected="1" workbookViewId="0">
      <selection activeCell="F27" sqref="F27"/>
    </sheetView>
  </sheetViews>
  <sheetFormatPr baseColWidth="10" defaultColWidth="8.83203125" defaultRowHeight="15" x14ac:dyDescent="0"/>
  <cols>
    <col min="1" max="1" width="24.5" style="20" customWidth="1"/>
    <col min="2" max="2" width="62.83203125" style="20" customWidth="1"/>
    <col min="3" max="3" width="9.6640625" style="20" customWidth="1"/>
    <col min="4" max="4" width="14.6640625" style="20" customWidth="1"/>
    <col min="5" max="5" width="19.1640625" style="20" customWidth="1"/>
    <col min="6" max="6" width="15.6640625" style="20" customWidth="1"/>
    <col min="7" max="7" width="12.6640625" style="20" customWidth="1"/>
    <col min="8" max="8" width="20" style="21" customWidth="1"/>
    <col min="9" max="9" width="15.83203125" style="21" customWidth="1"/>
    <col min="10" max="10" width="13.6640625" style="21" customWidth="1"/>
    <col min="11" max="11" width="10.33203125" style="20" customWidth="1"/>
    <col min="12" max="12" width="10.83203125" style="20" bestFit="1" customWidth="1"/>
    <col min="13" max="13" width="18.33203125" style="20" customWidth="1"/>
    <col min="14" max="16384" width="8.83203125" style="20"/>
  </cols>
  <sheetData>
    <row r="1" spans="1:11">
      <c r="A1" s="78" t="s">
        <v>38</v>
      </c>
      <c r="B1" s="78"/>
      <c r="C1" s="283" t="str">
        <f>Instructions!$C$23</f>
        <v>Bear Creek Reach 6 Restoration - Phase III</v>
      </c>
      <c r="D1" s="283"/>
      <c r="E1" s="283"/>
      <c r="F1" s="283"/>
    </row>
    <row r="2" spans="1:11">
      <c r="A2" s="79" t="s">
        <v>42</v>
      </c>
      <c r="B2" s="79"/>
      <c r="C2" s="283">
        <f>Instructions!$C$24</f>
        <v>0</v>
      </c>
      <c r="D2" s="283"/>
      <c r="E2" s="283"/>
      <c r="F2" s="283"/>
      <c r="G2" s="283"/>
    </row>
    <row r="3" spans="1:11">
      <c r="A3" s="78" t="s">
        <v>56</v>
      </c>
      <c r="B3" s="78"/>
      <c r="C3" s="283" t="str">
        <f>Instructions!$C$25</f>
        <v>Adopt A Stream Foundation</v>
      </c>
      <c r="D3" s="283"/>
      <c r="E3" s="283"/>
      <c r="F3" s="283"/>
      <c r="G3" s="283"/>
    </row>
    <row r="4" spans="1:11" s="23" customFormat="1" ht="32.25" customHeight="1">
      <c r="A4" s="24" t="s">
        <v>101</v>
      </c>
      <c r="B4" s="24"/>
      <c r="C4" s="24"/>
      <c r="D4" s="24"/>
      <c r="E4" s="24"/>
      <c r="F4" s="24"/>
      <c r="G4" s="24"/>
      <c r="H4" s="24"/>
      <c r="I4" s="24"/>
      <c r="J4" s="24"/>
      <c r="K4" s="24"/>
    </row>
    <row r="5" spans="1:11" s="23" customFormat="1" ht="15" customHeight="1">
      <c r="A5" s="153" t="s">
        <v>102</v>
      </c>
      <c r="B5" s="153"/>
      <c r="C5" s="24"/>
      <c r="D5" s="24"/>
      <c r="E5" s="24"/>
      <c r="F5" s="24"/>
      <c r="G5" s="24"/>
      <c r="H5" s="24"/>
      <c r="I5" s="24"/>
      <c r="J5" s="24"/>
      <c r="K5" s="24"/>
    </row>
    <row r="6" spans="1:11" s="1" customFormat="1" ht="14">
      <c r="A6" s="2" t="s">
        <v>40</v>
      </c>
      <c r="B6" s="2"/>
      <c r="C6" s="2"/>
      <c r="D6" s="2"/>
      <c r="E6" s="2"/>
      <c r="F6" s="2"/>
      <c r="G6" s="2"/>
      <c r="H6" s="284"/>
      <c r="I6" s="284"/>
      <c r="J6" s="284"/>
    </row>
    <row r="7" spans="1:11" s="1" customFormat="1" ht="12" customHeight="1">
      <c r="A7" s="2"/>
      <c r="B7" s="2"/>
      <c r="C7" s="15"/>
      <c r="D7" s="15"/>
      <c r="E7" s="15"/>
      <c r="F7" s="15"/>
      <c r="G7" s="2"/>
      <c r="H7" s="5"/>
      <c r="I7" s="60"/>
      <c r="J7" s="60"/>
    </row>
    <row r="8" spans="1:11" s="1" customFormat="1" ht="45.75" customHeight="1">
      <c r="A8" s="41" t="s">
        <v>0</v>
      </c>
      <c r="B8" s="187"/>
      <c r="C8" s="12"/>
      <c r="D8" s="43"/>
      <c r="E8" s="38" t="s">
        <v>32</v>
      </c>
      <c r="F8" s="100" t="s">
        <v>11</v>
      </c>
      <c r="G8" s="278" t="s">
        <v>5</v>
      </c>
      <c r="H8" s="285"/>
      <c r="I8" s="285"/>
      <c r="J8" s="286"/>
      <c r="K8" s="273" t="s">
        <v>7</v>
      </c>
    </row>
    <row r="9" spans="1:11" s="1" customFormat="1" ht="42">
      <c r="A9" s="50"/>
      <c r="E9" s="77" t="s">
        <v>51</v>
      </c>
      <c r="F9" s="77" t="s">
        <v>47</v>
      </c>
      <c r="G9" s="274" t="s">
        <v>50</v>
      </c>
      <c r="H9" s="275"/>
      <c r="I9" s="275"/>
      <c r="J9" s="276"/>
      <c r="K9" s="273"/>
    </row>
    <row r="10" spans="1:11" s="1" customFormat="1" ht="56">
      <c r="A10" s="168" t="s">
        <v>103</v>
      </c>
      <c r="B10" s="188" t="s">
        <v>107</v>
      </c>
      <c r="C10" s="64" t="s">
        <v>18</v>
      </c>
      <c r="D10" s="65" t="s">
        <v>6</v>
      </c>
      <c r="E10" s="66" t="s">
        <v>1</v>
      </c>
      <c r="F10" s="101" t="s">
        <v>1</v>
      </c>
      <c r="G10" s="84" t="s">
        <v>48</v>
      </c>
      <c r="H10" s="84" t="s">
        <v>80</v>
      </c>
      <c r="I10" s="148" t="s">
        <v>49</v>
      </c>
      <c r="J10" s="149" t="s">
        <v>79</v>
      </c>
      <c r="K10" s="63"/>
    </row>
    <row r="11" spans="1:11" s="76" customFormat="1" ht="14">
      <c r="A11" s="268" t="s">
        <v>97</v>
      </c>
      <c r="B11" s="266" t="s">
        <v>120</v>
      </c>
      <c r="C11" s="269">
        <v>1</v>
      </c>
      <c r="D11" s="236">
        <v>20000</v>
      </c>
      <c r="E11" s="130">
        <f>C11*D11</f>
        <v>20000</v>
      </c>
      <c r="F11" s="237">
        <v>20000</v>
      </c>
      <c r="G11" s="238">
        <v>0</v>
      </c>
      <c r="H11" s="238">
        <v>0</v>
      </c>
      <c r="I11" s="248"/>
      <c r="J11" s="248"/>
      <c r="K11" s="31">
        <f>E11-G11-F11</f>
        <v>0</v>
      </c>
    </row>
    <row r="12" spans="1:11" s="1" customFormat="1" ht="14">
      <c r="A12" s="268" t="s">
        <v>95</v>
      </c>
      <c r="B12" s="266" t="s">
        <v>125</v>
      </c>
      <c r="C12" s="263">
        <v>1</v>
      </c>
      <c r="D12" s="236">
        <v>8400</v>
      </c>
      <c r="E12" s="130">
        <f t="shared" ref="E12:E24" si="0">C12*D12</f>
        <v>8400</v>
      </c>
      <c r="F12" s="237">
        <v>8400</v>
      </c>
      <c r="G12" s="238">
        <v>0</v>
      </c>
      <c r="H12" s="238">
        <v>0</v>
      </c>
      <c r="I12" s="239"/>
      <c r="J12" s="239"/>
      <c r="K12" s="31">
        <f>E12-G12-F12</f>
        <v>0</v>
      </c>
    </row>
    <row r="13" spans="1:11" s="1" customFormat="1" ht="14">
      <c r="A13" s="268" t="s">
        <v>126</v>
      </c>
      <c r="B13" s="266" t="s">
        <v>127</v>
      </c>
      <c r="C13" s="263">
        <v>1</v>
      </c>
      <c r="D13" s="236">
        <v>18300</v>
      </c>
      <c r="E13" s="130">
        <f t="shared" si="0"/>
        <v>18300</v>
      </c>
      <c r="F13" s="237">
        <v>18300</v>
      </c>
      <c r="G13" s="238">
        <v>0</v>
      </c>
      <c r="H13" s="238">
        <v>0</v>
      </c>
      <c r="I13" s="239"/>
      <c r="J13" s="239"/>
      <c r="K13" s="31">
        <f>E13-G13-F13</f>
        <v>0</v>
      </c>
    </row>
    <row r="14" spans="1:11" s="1" customFormat="1" ht="14">
      <c r="A14" s="268" t="s">
        <v>129</v>
      </c>
      <c r="B14" s="266" t="s">
        <v>128</v>
      </c>
      <c r="C14" s="263">
        <v>1</v>
      </c>
      <c r="D14" s="236">
        <v>12000</v>
      </c>
      <c r="E14" s="130">
        <f t="shared" si="0"/>
        <v>12000</v>
      </c>
      <c r="F14" s="237">
        <v>12000</v>
      </c>
      <c r="G14" s="238">
        <v>0</v>
      </c>
      <c r="H14" s="238">
        <v>0</v>
      </c>
      <c r="I14" s="239"/>
      <c r="J14" s="239"/>
      <c r="K14" s="31">
        <f>E14-G14-F14</f>
        <v>0</v>
      </c>
    </row>
    <row r="15" spans="1:11" s="1" customFormat="1" ht="14">
      <c r="A15" s="267" t="s">
        <v>130</v>
      </c>
      <c r="B15" s="257" t="s">
        <v>131</v>
      </c>
      <c r="C15" s="263">
        <v>1</v>
      </c>
      <c r="D15" s="236">
        <v>4800</v>
      </c>
      <c r="E15" s="130">
        <f t="shared" si="0"/>
        <v>4800</v>
      </c>
      <c r="F15" s="237">
        <v>4800</v>
      </c>
      <c r="G15" s="238">
        <v>0</v>
      </c>
      <c r="H15" s="238">
        <v>0</v>
      </c>
      <c r="I15" s="239"/>
      <c r="J15" s="239"/>
      <c r="K15" s="31"/>
    </row>
    <row r="16" spans="1:11" s="1" customFormat="1" ht="14">
      <c r="A16" s="268" t="s">
        <v>132</v>
      </c>
      <c r="B16" s="257" t="s">
        <v>133</v>
      </c>
      <c r="C16" s="263">
        <v>1</v>
      </c>
      <c r="D16" s="236">
        <v>9600</v>
      </c>
      <c r="E16" s="130">
        <f t="shared" si="0"/>
        <v>9600</v>
      </c>
      <c r="F16" s="237">
        <v>9600</v>
      </c>
      <c r="G16" s="238">
        <v>0</v>
      </c>
      <c r="H16" s="238">
        <v>0</v>
      </c>
      <c r="I16" s="239"/>
      <c r="J16" s="239"/>
      <c r="K16" s="31"/>
    </row>
    <row r="17" spans="1:12" s="1" customFormat="1" ht="14">
      <c r="A17" s="268" t="s">
        <v>134</v>
      </c>
      <c r="B17" s="245" t="s">
        <v>135</v>
      </c>
      <c r="C17" s="263">
        <v>1</v>
      </c>
      <c r="D17" s="236">
        <v>13500</v>
      </c>
      <c r="E17" s="130">
        <f t="shared" si="0"/>
        <v>13500</v>
      </c>
      <c r="F17" s="237">
        <v>13500</v>
      </c>
      <c r="G17" s="238">
        <v>0</v>
      </c>
      <c r="H17" s="238">
        <v>0</v>
      </c>
      <c r="I17" s="239"/>
      <c r="J17" s="239"/>
      <c r="K17" s="31">
        <f t="shared" ref="K17:K24" si="1">E17-G17-F17</f>
        <v>0</v>
      </c>
    </row>
    <row r="18" spans="1:12" s="1" customFormat="1" ht="14">
      <c r="A18" s="268" t="s">
        <v>136</v>
      </c>
      <c r="B18" s="245" t="s">
        <v>137</v>
      </c>
      <c r="C18" s="263">
        <v>1</v>
      </c>
      <c r="D18" s="236">
        <v>3600</v>
      </c>
      <c r="E18" s="130">
        <f t="shared" si="0"/>
        <v>3600</v>
      </c>
      <c r="F18" s="237">
        <v>3600</v>
      </c>
      <c r="G18" s="238">
        <v>0</v>
      </c>
      <c r="H18" s="238">
        <v>0</v>
      </c>
      <c r="I18" s="239"/>
      <c r="J18" s="239"/>
      <c r="K18" s="31">
        <f t="shared" si="1"/>
        <v>0</v>
      </c>
    </row>
    <row r="19" spans="1:12" s="1" customFormat="1" ht="14">
      <c r="A19" s="268" t="s">
        <v>122</v>
      </c>
      <c r="B19" s="266" t="s">
        <v>123</v>
      </c>
      <c r="C19" s="263">
        <v>1</v>
      </c>
      <c r="D19" s="236">
        <v>13650</v>
      </c>
      <c r="E19" s="130">
        <f t="shared" si="0"/>
        <v>13650</v>
      </c>
      <c r="F19" s="237">
        <v>13650</v>
      </c>
      <c r="G19" s="238">
        <v>0</v>
      </c>
      <c r="H19" s="238">
        <v>0</v>
      </c>
      <c r="I19" s="239"/>
      <c r="J19" s="239"/>
      <c r="K19" s="31">
        <f t="shared" si="1"/>
        <v>0</v>
      </c>
    </row>
    <row r="20" spans="1:12" s="1" customFormat="1" ht="14">
      <c r="A20" s="267" t="s">
        <v>138</v>
      </c>
      <c r="B20" s="257" t="s">
        <v>139</v>
      </c>
      <c r="C20" s="263">
        <v>1</v>
      </c>
      <c r="D20" s="236">
        <v>6000</v>
      </c>
      <c r="E20" s="130">
        <f t="shared" si="0"/>
        <v>6000</v>
      </c>
      <c r="F20" s="237">
        <v>6000</v>
      </c>
      <c r="G20" s="238">
        <v>0</v>
      </c>
      <c r="H20" s="238">
        <v>0</v>
      </c>
      <c r="I20" s="239"/>
      <c r="J20" s="239"/>
      <c r="K20" s="31"/>
    </row>
    <row r="21" spans="1:12" s="1" customFormat="1" ht="14">
      <c r="A21" s="268" t="s">
        <v>98</v>
      </c>
      <c r="B21" s="266" t="s">
        <v>121</v>
      </c>
      <c r="C21" s="263">
        <v>1</v>
      </c>
      <c r="D21" s="236">
        <v>26308</v>
      </c>
      <c r="E21" s="130">
        <f t="shared" si="0"/>
        <v>26308</v>
      </c>
      <c r="F21" s="237">
        <v>26308</v>
      </c>
      <c r="G21" s="238">
        <v>0</v>
      </c>
      <c r="H21" s="238">
        <v>0</v>
      </c>
      <c r="I21" s="239"/>
      <c r="J21" s="239"/>
      <c r="K21" s="31"/>
    </row>
    <row r="22" spans="1:12" s="1" customFormat="1" ht="14">
      <c r="A22" s="267" t="s">
        <v>140</v>
      </c>
      <c r="B22" s="291">
        <v>0.1</v>
      </c>
      <c r="C22" s="263">
        <v>1</v>
      </c>
      <c r="D22" s="236">
        <v>13616</v>
      </c>
      <c r="E22" s="130">
        <f t="shared" si="0"/>
        <v>13616</v>
      </c>
      <c r="F22" s="237">
        <v>13616</v>
      </c>
      <c r="G22" s="238">
        <v>0</v>
      </c>
      <c r="H22" s="238">
        <v>0</v>
      </c>
      <c r="I22" s="239"/>
      <c r="J22" s="239"/>
      <c r="K22" s="31">
        <f t="shared" si="1"/>
        <v>0</v>
      </c>
    </row>
    <row r="23" spans="1:12" s="1" customFormat="1" ht="14">
      <c r="A23" s="268"/>
      <c r="B23" s="245"/>
      <c r="C23" s="263"/>
      <c r="D23" s="236">
        <v>0</v>
      </c>
      <c r="E23" s="130">
        <f t="shared" si="0"/>
        <v>0</v>
      </c>
      <c r="F23" s="237">
        <v>0</v>
      </c>
      <c r="G23" s="238">
        <v>0</v>
      </c>
      <c r="H23" s="238">
        <v>0</v>
      </c>
      <c r="I23" s="239"/>
      <c r="J23" s="239"/>
      <c r="K23" s="31">
        <f t="shared" si="1"/>
        <v>0</v>
      </c>
    </row>
    <row r="24" spans="1:12" s="1" customFormat="1" thickBot="1">
      <c r="A24" s="268"/>
      <c r="B24" s="245"/>
      <c r="C24" s="263"/>
      <c r="D24" s="247">
        <v>0</v>
      </c>
      <c r="E24" s="213">
        <f t="shared" si="0"/>
        <v>0</v>
      </c>
      <c r="F24" s="249">
        <v>0</v>
      </c>
      <c r="G24" s="244">
        <v>0</v>
      </c>
      <c r="H24" s="244">
        <v>0</v>
      </c>
      <c r="I24" s="239"/>
      <c r="J24" s="239"/>
      <c r="K24" s="31">
        <f t="shared" si="1"/>
        <v>0</v>
      </c>
    </row>
    <row r="25" spans="1:12" s="16" customFormat="1" thickBot="1">
      <c r="A25" s="48"/>
      <c r="B25" s="270"/>
      <c r="C25" s="49"/>
      <c r="D25" s="203" t="s">
        <v>4</v>
      </c>
      <c r="E25" s="210">
        <f>SUM(E11:E24)</f>
        <v>149774</v>
      </c>
      <c r="F25" s="214">
        <f>SUM(F11:F24)</f>
        <v>149774</v>
      </c>
      <c r="G25" s="230">
        <f>SUM(G11:G24)</f>
        <v>0</v>
      </c>
      <c r="H25" s="231">
        <f>SUM(H11:H24)</f>
        <v>0</v>
      </c>
      <c r="I25" s="225"/>
      <c r="J25" s="225"/>
      <c r="K25" s="32"/>
    </row>
    <row r="26" spans="1:12" s="1" customFormat="1" ht="29" thickBot="1">
      <c r="C26" s="18"/>
      <c r="F26" s="208" t="s">
        <v>113</v>
      </c>
      <c r="G26" s="209">
        <f>F25+G25</f>
        <v>149774</v>
      </c>
    </row>
    <row r="27" spans="1:12" s="1" customFormat="1" ht="14">
      <c r="A27" s="3"/>
      <c r="B27" s="3"/>
      <c r="C27" s="3"/>
      <c r="F27" s="16" t="s">
        <v>83</v>
      </c>
      <c r="G27" s="16" t="s">
        <v>84</v>
      </c>
    </row>
    <row r="28" spans="1:12" s="1" customFormat="1" ht="14">
      <c r="F28" s="196">
        <f>F25/G26</f>
        <v>1</v>
      </c>
      <c r="G28" s="192">
        <f>G25/G26</f>
        <v>0</v>
      </c>
      <c r="I28" s="62"/>
      <c r="J28" s="62"/>
    </row>
    <row r="29" spans="1:12" s="1" customFormat="1" ht="15.75" customHeight="1">
      <c r="A29" s="3"/>
      <c r="B29" s="3"/>
      <c r="C29" s="3"/>
      <c r="D29" s="3"/>
      <c r="E29" s="3"/>
      <c r="F29" s="3"/>
      <c r="G29" s="3"/>
      <c r="H29" s="3"/>
      <c r="I29" s="61"/>
      <c r="J29" s="61"/>
      <c r="K29" s="8"/>
      <c r="L29" s="8"/>
    </row>
    <row r="30" spans="1:12" s="1" customFormat="1" ht="14">
      <c r="H30" s="19"/>
      <c r="I30" s="19"/>
      <c r="J30" s="19"/>
    </row>
    <row r="31" spans="1:12" s="1" customFormat="1" ht="14">
      <c r="H31" s="19"/>
      <c r="I31" s="19"/>
      <c r="J31" s="19"/>
    </row>
    <row r="32" spans="1:12" s="1" customFormat="1" ht="14">
      <c r="H32" s="19"/>
      <c r="I32" s="19"/>
      <c r="J32" s="19"/>
    </row>
    <row r="33" spans="8:10" s="1" customFormat="1" ht="14">
      <c r="H33" s="19"/>
      <c r="I33" s="19"/>
      <c r="J33" s="19"/>
    </row>
    <row r="34" spans="8:10" s="1" customFormat="1" ht="14">
      <c r="H34" s="19"/>
      <c r="I34" s="19"/>
      <c r="J34" s="19"/>
    </row>
    <row r="35" spans="8:10" s="1" customFormat="1" ht="14">
      <c r="H35" s="19"/>
      <c r="I35" s="19"/>
      <c r="J35" s="19"/>
    </row>
    <row r="36" spans="8:10" s="1" customFormat="1" ht="14">
      <c r="H36" s="19"/>
      <c r="I36" s="19"/>
      <c r="J36" s="19"/>
    </row>
    <row r="37" spans="8:10" s="1" customFormat="1" ht="14">
      <c r="H37" s="19"/>
      <c r="I37" s="19"/>
      <c r="J37" s="19"/>
    </row>
    <row r="38" spans="8:10" s="1" customFormat="1" ht="14">
      <c r="H38" s="19"/>
      <c r="I38" s="19"/>
      <c r="J38" s="19"/>
    </row>
    <row r="39" spans="8:10" s="1" customFormat="1" ht="14">
      <c r="H39" s="19"/>
      <c r="I39" s="19"/>
      <c r="J39" s="19"/>
    </row>
    <row r="40" spans="8:10" s="1" customFormat="1" ht="14">
      <c r="H40" s="19"/>
      <c r="I40" s="19"/>
      <c r="J40" s="19"/>
    </row>
    <row r="41" spans="8:10" s="1" customFormat="1" ht="14">
      <c r="H41" s="19"/>
      <c r="I41" s="19"/>
      <c r="J41" s="19"/>
    </row>
    <row r="42" spans="8:10" s="1" customFormat="1" ht="14">
      <c r="H42" s="19"/>
      <c r="I42" s="19"/>
      <c r="J42" s="19"/>
    </row>
    <row r="43" spans="8:10" s="1" customFormat="1" ht="14">
      <c r="H43" s="19"/>
      <c r="I43" s="19"/>
      <c r="J43" s="19"/>
    </row>
    <row r="44" spans="8:10" s="1" customFormat="1" ht="14">
      <c r="H44" s="19"/>
      <c r="I44" s="19"/>
      <c r="J44" s="19"/>
    </row>
    <row r="45" spans="8:10" s="1" customFormat="1" ht="14">
      <c r="H45" s="19"/>
      <c r="I45" s="19"/>
      <c r="J45" s="19"/>
    </row>
    <row r="46" spans="8:10" s="1" customFormat="1" ht="14">
      <c r="H46" s="19"/>
      <c r="I46" s="19"/>
      <c r="J46" s="19"/>
    </row>
    <row r="47" spans="8:10" s="1" customFormat="1" ht="14">
      <c r="H47" s="19"/>
      <c r="I47" s="19"/>
      <c r="J47" s="19"/>
    </row>
    <row r="48" spans="8:10" s="1" customFormat="1" ht="14">
      <c r="H48" s="19"/>
      <c r="I48" s="19"/>
      <c r="J48" s="19"/>
    </row>
    <row r="49" spans="8:10" s="1" customFormat="1" ht="14">
      <c r="H49" s="19"/>
      <c r="I49" s="19"/>
      <c r="J49" s="19"/>
    </row>
    <row r="50" spans="8:10" s="1" customFormat="1" ht="14">
      <c r="H50" s="19"/>
      <c r="I50" s="19"/>
      <c r="J50" s="19"/>
    </row>
    <row r="51" spans="8:10" s="1" customFormat="1" ht="14">
      <c r="H51" s="19"/>
      <c r="I51" s="19"/>
      <c r="J51" s="19"/>
    </row>
    <row r="52" spans="8:10" s="1" customFormat="1" ht="14">
      <c r="H52" s="19"/>
      <c r="I52" s="19"/>
      <c r="J52" s="19"/>
    </row>
    <row r="53" spans="8:10" s="1" customFormat="1" ht="14">
      <c r="H53" s="19"/>
      <c r="I53" s="19"/>
      <c r="J53" s="19"/>
    </row>
    <row r="54" spans="8:10" s="1" customFormat="1" ht="14">
      <c r="H54" s="19"/>
      <c r="I54" s="19"/>
      <c r="J54" s="19"/>
    </row>
    <row r="55" spans="8:10" s="1" customFormat="1" ht="14">
      <c r="H55" s="19"/>
      <c r="I55" s="19"/>
      <c r="J55" s="19"/>
    </row>
    <row r="56" spans="8:10" s="1" customFormat="1" ht="14">
      <c r="H56" s="19"/>
      <c r="I56" s="19"/>
      <c r="J56" s="19"/>
    </row>
    <row r="57" spans="8:10" s="1" customFormat="1" ht="14">
      <c r="H57" s="19"/>
      <c r="I57" s="19"/>
      <c r="J57" s="19"/>
    </row>
    <row r="58" spans="8:10" s="1" customFormat="1" ht="14">
      <c r="H58" s="19"/>
      <c r="I58" s="19"/>
      <c r="J58" s="19"/>
    </row>
    <row r="59" spans="8:10" s="1" customFormat="1" ht="14">
      <c r="H59" s="19"/>
      <c r="I59" s="19"/>
      <c r="J59" s="19"/>
    </row>
    <row r="60" spans="8:10" s="1" customFormat="1" ht="14">
      <c r="H60" s="19"/>
      <c r="I60" s="19"/>
      <c r="J60" s="19"/>
    </row>
    <row r="61" spans="8:10" s="1" customFormat="1" ht="14">
      <c r="H61" s="19"/>
      <c r="I61" s="19"/>
      <c r="J61" s="19"/>
    </row>
    <row r="62" spans="8:10" s="1" customFormat="1" ht="14">
      <c r="H62" s="19"/>
      <c r="I62" s="19"/>
      <c r="J62" s="19"/>
    </row>
    <row r="63" spans="8:10" s="1" customFormat="1" ht="14">
      <c r="H63" s="19"/>
      <c r="I63" s="19"/>
      <c r="J63" s="19"/>
    </row>
    <row r="64" spans="8:10" s="1" customFormat="1" ht="14">
      <c r="H64" s="19"/>
      <c r="I64" s="19"/>
      <c r="J64" s="19"/>
    </row>
    <row r="65" spans="8:10" s="1" customFormat="1" ht="14">
      <c r="H65" s="19"/>
      <c r="I65" s="19"/>
      <c r="J65" s="19"/>
    </row>
    <row r="66" spans="8:10" s="1" customFormat="1" ht="14">
      <c r="H66" s="19"/>
      <c r="I66" s="19"/>
      <c r="J66" s="19"/>
    </row>
    <row r="67" spans="8:10" s="1" customFormat="1" ht="14">
      <c r="H67" s="19"/>
      <c r="I67" s="19"/>
      <c r="J67" s="19"/>
    </row>
    <row r="68" spans="8:10" s="1" customFormat="1" ht="14">
      <c r="H68" s="19"/>
      <c r="I68" s="19"/>
      <c r="J68" s="19"/>
    </row>
    <row r="69" spans="8:10" s="1" customFormat="1" ht="14">
      <c r="H69" s="19"/>
      <c r="I69" s="19"/>
      <c r="J69" s="19"/>
    </row>
    <row r="70" spans="8:10" s="1" customFormat="1" ht="14">
      <c r="H70" s="19"/>
      <c r="I70" s="19"/>
      <c r="J70" s="19"/>
    </row>
    <row r="71" spans="8:10" s="1" customFormat="1" ht="14">
      <c r="H71" s="19"/>
      <c r="I71" s="19"/>
      <c r="J71" s="19"/>
    </row>
    <row r="72" spans="8:10" s="1" customFormat="1" ht="14">
      <c r="H72" s="19"/>
      <c r="I72" s="19"/>
      <c r="J72" s="19"/>
    </row>
    <row r="73" spans="8:10" s="1" customFormat="1" ht="14">
      <c r="H73" s="19"/>
      <c r="I73" s="19"/>
      <c r="J73" s="19"/>
    </row>
    <row r="74" spans="8:10" s="1" customFormat="1" ht="14">
      <c r="H74" s="19"/>
      <c r="I74" s="19"/>
      <c r="J74" s="19"/>
    </row>
    <row r="75" spans="8:10" s="1" customFormat="1" ht="14">
      <c r="H75" s="19"/>
      <c r="I75" s="19"/>
      <c r="J75" s="19"/>
    </row>
    <row r="76" spans="8:10" s="1" customFormat="1" ht="14">
      <c r="H76" s="19"/>
      <c r="I76" s="19"/>
      <c r="J76" s="19"/>
    </row>
    <row r="77" spans="8:10" s="1" customFormat="1" ht="14">
      <c r="H77" s="19"/>
      <c r="I77" s="19"/>
      <c r="J77" s="19"/>
    </row>
    <row r="78" spans="8:10" s="1" customFormat="1" ht="14">
      <c r="H78" s="19"/>
      <c r="I78" s="19"/>
      <c r="J78" s="19"/>
    </row>
    <row r="79" spans="8:10" s="1" customFormat="1" ht="14">
      <c r="H79" s="19"/>
      <c r="I79" s="19"/>
      <c r="J79" s="19"/>
    </row>
    <row r="80" spans="8:10" s="1" customFormat="1" ht="14">
      <c r="H80" s="19"/>
      <c r="I80" s="19"/>
      <c r="J80" s="19"/>
    </row>
    <row r="81" spans="8:10" s="1" customFormat="1" ht="14">
      <c r="H81" s="19"/>
      <c r="I81" s="19"/>
      <c r="J81" s="19"/>
    </row>
    <row r="82" spans="8:10" s="1" customFormat="1" ht="14">
      <c r="H82" s="19"/>
      <c r="I82" s="19"/>
      <c r="J82" s="19"/>
    </row>
    <row r="83" spans="8:10" s="1" customFormat="1" ht="14">
      <c r="H83" s="19"/>
      <c r="I83" s="19"/>
      <c r="J83" s="19"/>
    </row>
    <row r="84" spans="8:10" s="1" customFormat="1" ht="14">
      <c r="H84" s="19"/>
      <c r="I84" s="19"/>
      <c r="J84" s="19"/>
    </row>
    <row r="85" spans="8:10" s="1" customFormat="1" ht="14">
      <c r="H85" s="19"/>
      <c r="I85" s="19"/>
      <c r="J85" s="19"/>
    </row>
    <row r="86" spans="8:10" s="1" customFormat="1" ht="14">
      <c r="H86" s="19"/>
      <c r="I86" s="19"/>
      <c r="J86" s="19"/>
    </row>
    <row r="87" spans="8:10" s="1" customFormat="1" ht="14">
      <c r="H87" s="19"/>
      <c r="I87" s="19"/>
      <c r="J87" s="19"/>
    </row>
    <row r="88" spans="8:10" s="1" customFormat="1" ht="14">
      <c r="H88" s="19"/>
      <c r="I88" s="19"/>
      <c r="J88" s="19"/>
    </row>
    <row r="89" spans="8:10" s="1" customFormat="1" ht="14">
      <c r="H89" s="19"/>
      <c r="I89" s="19"/>
      <c r="J89" s="19"/>
    </row>
    <row r="90" spans="8:10" s="1" customFormat="1" ht="14">
      <c r="H90" s="19"/>
      <c r="I90" s="19"/>
      <c r="J90" s="19"/>
    </row>
    <row r="91" spans="8:10" s="1" customFormat="1" ht="14">
      <c r="H91" s="19"/>
      <c r="I91" s="19"/>
      <c r="J91" s="19"/>
    </row>
    <row r="92" spans="8:10" s="1" customFormat="1" ht="14">
      <c r="H92" s="19"/>
      <c r="I92" s="19"/>
      <c r="J92" s="19"/>
    </row>
    <row r="93" spans="8:10" s="1" customFormat="1" ht="14">
      <c r="H93" s="19"/>
      <c r="I93" s="19"/>
      <c r="J93" s="19"/>
    </row>
    <row r="94" spans="8:10" s="1" customFormat="1" ht="14">
      <c r="H94" s="19"/>
      <c r="I94" s="19"/>
      <c r="J94" s="19"/>
    </row>
    <row r="95" spans="8:10" s="1" customFormat="1" ht="14">
      <c r="H95" s="19"/>
      <c r="I95" s="19"/>
      <c r="J95" s="19"/>
    </row>
    <row r="96" spans="8:10" s="1" customFormat="1" ht="14">
      <c r="H96" s="19"/>
      <c r="I96" s="19"/>
      <c r="J96" s="19"/>
    </row>
    <row r="97" spans="8:10" s="1" customFormat="1" ht="14">
      <c r="H97" s="19"/>
      <c r="I97" s="19"/>
      <c r="J97" s="19"/>
    </row>
    <row r="98" spans="8:10" s="1" customFormat="1" ht="14">
      <c r="H98" s="19"/>
      <c r="I98" s="19"/>
      <c r="J98" s="19"/>
    </row>
    <row r="99" spans="8:10" s="1" customFormat="1" ht="14">
      <c r="H99" s="19"/>
      <c r="I99" s="19"/>
      <c r="J99" s="19"/>
    </row>
    <row r="100" spans="8:10" s="1" customFormat="1" ht="14">
      <c r="H100" s="19"/>
      <c r="I100" s="19"/>
      <c r="J100" s="19"/>
    </row>
    <row r="101" spans="8:10" s="1" customFormat="1" ht="14">
      <c r="H101" s="19"/>
      <c r="I101" s="19"/>
      <c r="J101" s="19"/>
    </row>
    <row r="102" spans="8:10" s="1" customFormat="1" ht="14">
      <c r="H102" s="19"/>
      <c r="I102" s="19"/>
      <c r="J102" s="19"/>
    </row>
    <row r="103" spans="8:10" s="1" customFormat="1" ht="14">
      <c r="H103" s="19"/>
      <c r="I103" s="19"/>
      <c r="J103" s="19"/>
    </row>
  </sheetData>
  <sheetProtection sheet="1" objects="1" scenarios="1" formatColumns="0" formatRows="0" insertColumns="0" insertRows="0"/>
  <mergeCells count="7">
    <mergeCell ref="C1:F1"/>
    <mergeCell ref="K8:K9"/>
    <mergeCell ref="H6:J6"/>
    <mergeCell ref="G9:J9"/>
    <mergeCell ref="G8:J8"/>
    <mergeCell ref="C2:G2"/>
    <mergeCell ref="C3:G3"/>
  </mergeCells>
  <phoneticPr fontId="30" type="noConversion"/>
  <dataValidations count="1">
    <dataValidation type="list" allowBlank="1" showInputMessage="1" showErrorMessage="1" sqref="A11:A14 A16:A19 A21 A23:A24">
      <formula1>DesignOnly</formula1>
    </dataValidation>
  </dataValidations>
  <printOptions horizontalCentered="1"/>
  <pageMargins left="0.25" right="0.25" top="0.75" bottom="0.75" header="0.3" footer="0.3"/>
  <pageSetup scale="58" orientation="landscape"/>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pageSetUpPr fitToPage="1"/>
  </sheetPr>
  <dimension ref="A1:L151"/>
  <sheetViews>
    <sheetView showGridLines="0" workbookViewId="0">
      <selection activeCell="E83" sqref="E83"/>
    </sheetView>
  </sheetViews>
  <sheetFormatPr baseColWidth="10" defaultColWidth="8.83203125" defaultRowHeight="15" x14ac:dyDescent="0"/>
  <cols>
    <col min="1" max="1" width="30.6640625" style="119" customWidth="1"/>
    <col min="2" max="2" width="30.83203125" style="119" bestFit="1" customWidth="1"/>
    <col min="3" max="3" width="14.6640625" style="20" customWidth="1"/>
    <col min="4" max="4" width="11.1640625" style="20" customWidth="1"/>
    <col min="5" max="5" width="13.1640625" style="20" customWidth="1"/>
    <col min="6" max="6" width="15.33203125" style="20" bestFit="1" customWidth="1"/>
    <col min="7" max="7" width="17.33203125" style="20" bestFit="1" customWidth="1"/>
    <col min="8" max="8" width="18.83203125" style="21" customWidth="1"/>
    <col min="9" max="10" width="16.1640625" style="21" customWidth="1"/>
    <col min="11" max="11" width="8.6640625" style="20" customWidth="1"/>
    <col min="12" max="12" width="10.83203125" style="20" bestFit="1" customWidth="1"/>
    <col min="13" max="13" width="18.33203125" style="20" customWidth="1"/>
    <col min="14" max="16384" width="8.83203125" style="20"/>
  </cols>
  <sheetData>
    <row r="1" spans="1:11">
      <c r="A1" s="112" t="s">
        <v>38</v>
      </c>
      <c r="B1" s="112"/>
      <c r="C1" s="283" t="str">
        <f>Instructions!$C$23</f>
        <v>Bear Creek Reach 6 Restoration - Phase III</v>
      </c>
      <c r="D1" s="283"/>
      <c r="E1" s="283"/>
      <c r="F1" s="283"/>
    </row>
    <row r="2" spans="1:11">
      <c r="A2" s="113" t="s">
        <v>42</v>
      </c>
      <c r="B2" s="113"/>
      <c r="C2" s="287">
        <f>Instructions!$C$24</f>
        <v>0</v>
      </c>
      <c r="D2" s="287"/>
      <c r="E2" s="287"/>
      <c r="F2" s="287"/>
    </row>
    <row r="3" spans="1:11">
      <c r="A3" s="112" t="s">
        <v>56</v>
      </c>
      <c r="B3" s="112"/>
      <c r="C3" s="283" t="str">
        <f>Instructions!$C$25</f>
        <v>Adopt A Stream Foundation</v>
      </c>
      <c r="D3" s="283"/>
      <c r="E3" s="283"/>
      <c r="F3" s="283"/>
    </row>
    <row r="5" spans="1:11" s="23" customFormat="1" ht="36.75" customHeight="1">
      <c r="A5" s="114" t="s">
        <v>16</v>
      </c>
      <c r="B5" s="114"/>
      <c r="C5" s="24"/>
      <c r="D5" s="24"/>
      <c r="E5" s="24"/>
      <c r="F5" s="24"/>
      <c r="G5" s="24"/>
      <c r="H5" s="24"/>
      <c r="I5" s="24"/>
      <c r="J5" s="24"/>
      <c r="K5" s="24"/>
    </row>
    <row r="6" spans="1:11" s="1" customFormat="1" ht="14">
      <c r="A6" s="288" t="s">
        <v>41</v>
      </c>
      <c r="B6" s="288"/>
      <c r="C6" s="282"/>
      <c r="D6" s="282"/>
      <c r="E6" s="282"/>
      <c r="F6" s="282"/>
      <c r="G6" s="282"/>
      <c r="H6" s="282"/>
      <c r="I6" s="282"/>
      <c r="J6" s="282"/>
    </row>
    <row r="7" spans="1:11" s="1" customFormat="1" ht="12" customHeight="1">
      <c r="A7" s="115"/>
      <c r="B7" s="152"/>
      <c r="C7" s="15"/>
      <c r="D7" s="15"/>
      <c r="E7" s="15"/>
      <c r="F7" s="15"/>
      <c r="G7" s="2"/>
      <c r="H7" s="2"/>
      <c r="I7" s="2"/>
      <c r="J7" s="2"/>
      <c r="K7" s="22"/>
    </row>
    <row r="8" spans="1:11" s="1" customFormat="1" ht="45.75" customHeight="1">
      <c r="A8" s="111" t="s">
        <v>0</v>
      </c>
      <c r="B8" s="169"/>
      <c r="C8" s="12"/>
      <c r="D8" s="43"/>
      <c r="E8" s="38" t="s">
        <v>32</v>
      </c>
      <c r="F8" s="100" t="s">
        <v>11</v>
      </c>
      <c r="G8" s="103" t="s">
        <v>5</v>
      </c>
      <c r="H8" s="147"/>
      <c r="I8" s="104"/>
      <c r="J8" s="105"/>
      <c r="K8" s="273" t="s">
        <v>7</v>
      </c>
    </row>
    <row r="9" spans="1:11" s="1" customFormat="1" ht="70">
      <c r="A9" s="116"/>
      <c r="B9" s="110"/>
      <c r="E9" s="77" t="s">
        <v>51</v>
      </c>
      <c r="F9" s="77" t="s">
        <v>47</v>
      </c>
      <c r="G9" s="274" t="s">
        <v>50</v>
      </c>
      <c r="H9" s="275"/>
      <c r="I9" s="275"/>
      <c r="J9" s="276"/>
      <c r="K9" s="273"/>
    </row>
    <row r="10" spans="1:11" s="1" customFormat="1" ht="66.75" customHeight="1">
      <c r="A10" s="117"/>
      <c r="B10" s="170"/>
      <c r="C10" s="64" t="s">
        <v>18</v>
      </c>
      <c r="D10" s="65" t="s">
        <v>6</v>
      </c>
      <c r="E10" s="66" t="s">
        <v>1</v>
      </c>
      <c r="F10" s="101" t="s">
        <v>1</v>
      </c>
      <c r="G10" s="84" t="s">
        <v>78</v>
      </c>
      <c r="H10" s="84" t="s">
        <v>80</v>
      </c>
      <c r="I10" s="148" t="s">
        <v>49</v>
      </c>
      <c r="J10" s="149" t="s">
        <v>79</v>
      </c>
    </row>
    <row r="11" spans="1:11" s="1" customFormat="1" ht="15" customHeight="1">
      <c r="A11" s="120" t="s">
        <v>87</v>
      </c>
      <c r="B11" s="171"/>
      <c r="C11" s="121"/>
      <c r="D11" s="122"/>
      <c r="E11" s="123"/>
      <c r="F11" s="124"/>
      <c r="G11" s="125"/>
      <c r="H11" s="126"/>
      <c r="I11" s="127"/>
      <c r="J11" s="128"/>
    </row>
    <row r="12" spans="1:11" s="1" customFormat="1" ht="15" customHeight="1">
      <c r="A12" s="120" t="s">
        <v>104</v>
      </c>
      <c r="B12" s="171" t="s">
        <v>107</v>
      </c>
      <c r="C12" s="121"/>
      <c r="D12" s="122"/>
      <c r="E12" s="123"/>
      <c r="F12" s="124"/>
      <c r="G12" s="125"/>
      <c r="H12" s="126"/>
      <c r="I12" s="127"/>
      <c r="J12" s="128"/>
    </row>
    <row r="13" spans="1:11" s="1" customFormat="1" ht="14">
      <c r="A13" s="250"/>
      <c r="B13" s="251"/>
      <c r="C13" s="246"/>
      <c r="D13" s="236"/>
      <c r="E13" s="130"/>
      <c r="F13" s="237"/>
      <c r="G13" s="238"/>
      <c r="H13" s="238">
        <v>0</v>
      </c>
      <c r="I13" s="239"/>
      <c r="J13" s="239"/>
      <c r="K13" s="33">
        <f>E13-G13-F13-H13</f>
        <v>0</v>
      </c>
    </row>
    <row r="14" spans="1:11" s="1" customFormat="1" ht="14">
      <c r="A14" s="250"/>
      <c r="B14" s="251"/>
      <c r="C14" s="246"/>
      <c r="D14" s="236"/>
      <c r="E14" s="130"/>
      <c r="F14" s="237"/>
      <c r="G14" s="238"/>
      <c r="H14" s="238">
        <v>0</v>
      </c>
      <c r="I14" s="239"/>
      <c r="J14" s="239"/>
      <c r="K14" s="33">
        <f t="shared" ref="K14:K69" si="0">E14-G14-F14-H14</f>
        <v>0</v>
      </c>
    </row>
    <row r="15" spans="1:11" s="1" customFormat="1" ht="14">
      <c r="A15" s="250"/>
      <c r="B15" s="251"/>
      <c r="C15" s="246"/>
      <c r="D15" s="236"/>
      <c r="E15" s="130"/>
      <c r="F15" s="237"/>
      <c r="G15" s="238"/>
      <c r="H15" s="238">
        <v>0</v>
      </c>
      <c r="I15" s="239"/>
      <c r="J15" s="239"/>
      <c r="K15" s="33">
        <f t="shared" si="0"/>
        <v>0</v>
      </c>
    </row>
    <row r="16" spans="1:11" s="1" customFormat="1" ht="14">
      <c r="A16" s="250"/>
      <c r="B16" s="251"/>
      <c r="C16" s="246"/>
      <c r="D16" s="236"/>
      <c r="E16" s="130"/>
      <c r="F16" s="237"/>
      <c r="G16" s="238"/>
      <c r="H16" s="238">
        <v>0</v>
      </c>
      <c r="I16" s="239"/>
      <c r="J16" s="239"/>
      <c r="K16" s="33">
        <f t="shared" si="0"/>
        <v>0</v>
      </c>
    </row>
    <row r="17" spans="1:11" s="1" customFormat="1" ht="14">
      <c r="A17" s="250"/>
      <c r="B17" s="252"/>
      <c r="C17" s="246"/>
      <c r="D17" s="236"/>
      <c r="E17" s="130"/>
      <c r="F17" s="237"/>
      <c r="G17" s="238"/>
      <c r="H17" s="238">
        <v>0</v>
      </c>
      <c r="I17" s="239"/>
      <c r="J17" s="239"/>
      <c r="K17" s="33">
        <f t="shared" si="0"/>
        <v>0</v>
      </c>
    </row>
    <row r="18" spans="1:11" s="1" customFormat="1" ht="14">
      <c r="A18" s="262"/>
      <c r="B18" s="251"/>
      <c r="C18" s="263"/>
      <c r="D18" s="236"/>
      <c r="E18" s="130"/>
      <c r="F18" s="237"/>
      <c r="G18" s="238"/>
      <c r="H18" s="238">
        <v>0</v>
      </c>
      <c r="I18" s="239"/>
      <c r="J18" s="239"/>
      <c r="K18" s="33">
        <f t="shared" si="0"/>
        <v>0</v>
      </c>
    </row>
    <row r="19" spans="1:11" s="1" customFormat="1" ht="14">
      <c r="A19" s="262"/>
      <c r="B19" s="264"/>
      <c r="C19" s="263"/>
      <c r="D19" s="236"/>
      <c r="E19" s="130"/>
      <c r="F19" s="237"/>
      <c r="G19" s="238"/>
      <c r="H19" s="238">
        <v>0</v>
      </c>
      <c r="I19" s="239"/>
      <c r="J19" s="239"/>
      <c r="K19" s="33">
        <f t="shared" si="0"/>
        <v>0</v>
      </c>
    </row>
    <row r="20" spans="1:11" s="1" customFormat="1" ht="14">
      <c r="A20" s="262"/>
      <c r="B20" s="264"/>
      <c r="C20" s="263"/>
      <c r="D20" s="236"/>
      <c r="E20" s="130"/>
      <c r="F20" s="237"/>
      <c r="G20" s="238"/>
      <c r="H20" s="238">
        <v>0</v>
      </c>
      <c r="I20" s="239"/>
      <c r="J20" s="239"/>
      <c r="K20" s="33">
        <f t="shared" si="0"/>
        <v>0</v>
      </c>
    </row>
    <row r="21" spans="1:11" s="1" customFormat="1" ht="14">
      <c r="A21" s="262"/>
      <c r="B21" s="264"/>
      <c r="C21" s="263"/>
      <c r="D21" s="236"/>
      <c r="E21" s="130"/>
      <c r="F21" s="237"/>
      <c r="G21" s="238"/>
      <c r="H21" s="238">
        <v>0</v>
      </c>
      <c r="I21" s="239"/>
      <c r="J21" s="239"/>
      <c r="K21" s="33">
        <f t="shared" si="0"/>
        <v>0</v>
      </c>
    </row>
    <row r="22" spans="1:11" s="1" customFormat="1" ht="14">
      <c r="A22" s="262"/>
      <c r="B22" s="264"/>
      <c r="C22" s="263"/>
      <c r="D22" s="236"/>
      <c r="E22" s="130"/>
      <c r="F22" s="237"/>
      <c r="G22" s="238"/>
      <c r="H22" s="238">
        <v>0</v>
      </c>
      <c r="I22" s="239"/>
      <c r="J22" s="239"/>
      <c r="K22" s="33">
        <f t="shared" si="0"/>
        <v>0</v>
      </c>
    </row>
    <row r="23" spans="1:11" s="1" customFormat="1" ht="14">
      <c r="A23" s="262"/>
      <c r="B23" s="264"/>
      <c r="C23" s="263"/>
      <c r="D23" s="236"/>
      <c r="E23" s="130"/>
      <c r="F23" s="237"/>
      <c r="G23" s="238"/>
      <c r="H23" s="238">
        <v>0</v>
      </c>
      <c r="I23" s="239"/>
      <c r="J23" s="239"/>
      <c r="K23" s="33">
        <f t="shared" si="0"/>
        <v>0</v>
      </c>
    </row>
    <row r="24" spans="1:11" s="1" customFormat="1" ht="14">
      <c r="A24" s="262"/>
      <c r="B24" s="264"/>
      <c r="C24" s="263"/>
      <c r="D24" s="236"/>
      <c r="E24" s="130"/>
      <c r="F24" s="237"/>
      <c r="G24" s="238"/>
      <c r="H24" s="238">
        <v>0</v>
      </c>
      <c r="I24" s="239"/>
      <c r="J24" s="239"/>
      <c r="K24" s="33">
        <f t="shared" si="0"/>
        <v>0</v>
      </c>
    </row>
    <row r="25" spans="1:11" s="1" customFormat="1" ht="14">
      <c r="A25" s="262"/>
      <c r="B25" s="264"/>
      <c r="C25" s="263"/>
      <c r="D25" s="236"/>
      <c r="E25" s="130"/>
      <c r="F25" s="237"/>
      <c r="G25" s="238"/>
      <c r="H25" s="238">
        <v>0</v>
      </c>
      <c r="I25" s="239"/>
      <c r="J25" s="239"/>
      <c r="K25" s="33">
        <f t="shared" si="0"/>
        <v>0</v>
      </c>
    </row>
    <row r="26" spans="1:11" s="1" customFormat="1" ht="14">
      <c r="A26" s="262"/>
      <c r="B26" s="264"/>
      <c r="C26" s="263"/>
      <c r="D26" s="236"/>
      <c r="E26" s="130"/>
      <c r="F26" s="237"/>
      <c r="G26" s="238"/>
      <c r="H26" s="238">
        <v>0</v>
      </c>
      <c r="I26" s="239"/>
      <c r="J26" s="239"/>
      <c r="K26" s="33">
        <f t="shared" si="0"/>
        <v>0</v>
      </c>
    </row>
    <row r="27" spans="1:11" s="1" customFormat="1" ht="14">
      <c r="A27" s="250"/>
      <c r="B27" s="264"/>
      <c r="C27" s="263"/>
      <c r="D27" s="236"/>
      <c r="E27" s="130"/>
      <c r="F27" s="237"/>
      <c r="G27" s="238"/>
      <c r="H27" s="238">
        <v>0</v>
      </c>
      <c r="I27" s="239"/>
      <c r="J27" s="239"/>
      <c r="K27" s="33">
        <f t="shared" si="0"/>
        <v>0</v>
      </c>
    </row>
    <row r="28" spans="1:11" s="1" customFormat="1" ht="14">
      <c r="A28" s="250"/>
      <c r="B28" s="265"/>
      <c r="C28" s="263"/>
      <c r="D28" s="236"/>
      <c r="E28" s="130"/>
      <c r="F28" s="237"/>
      <c r="G28" s="238"/>
      <c r="H28" s="238">
        <v>0</v>
      </c>
      <c r="I28" s="239"/>
      <c r="J28" s="239"/>
      <c r="K28" s="33">
        <f t="shared" si="0"/>
        <v>0</v>
      </c>
    </row>
    <row r="29" spans="1:11" s="1" customFormat="1" ht="14">
      <c r="A29" s="250"/>
      <c r="B29" s="265"/>
      <c r="C29" s="263"/>
      <c r="D29" s="236"/>
      <c r="E29" s="130"/>
      <c r="F29" s="237"/>
      <c r="G29" s="238"/>
      <c r="H29" s="238">
        <v>0</v>
      </c>
      <c r="I29" s="239"/>
      <c r="J29" s="239"/>
      <c r="K29" s="33">
        <f t="shared" si="0"/>
        <v>0</v>
      </c>
    </row>
    <row r="30" spans="1:11" s="1" customFormat="1" ht="14">
      <c r="A30" s="250"/>
      <c r="B30" s="265"/>
      <c r="C30" s="263"/>
      <c r="D30" s="236"/>
      <c r="E30" s="130"/>
      <c r="F30" s="237"/>
      <c r="G30" s="238"/>
      <c r="H30" s="238">
        <v>0</v>
      </c>
      <c r="I30" s="239"/>
      <c r="J30" s="239"/>
      <c r="K30" s="33">
        <f t="shared" si="0"/>
        <v>0</v>
      </c>
    </row>
    <row r="31" spans="1:11" s="1" customFormat="1" ht="14">
      <c r="A31" s="250"/>
      <c r="B31" s="265"/>
      <c r="C31" s="263"/>
      <c r="D31" s="236"/>
      <c r="E31" s="130"/>
      <c r="F31" s="237"/>
      <c r="G31" s="238"/>
      <c r="H31" s="238">
        <v>0</v>
      </c>
      <c r="I31" s="239"/>
      <c r="J31" s="239"/>
      <c r="K31" s="33">
        <f t="shared" si="0"/>
        <v>0</v>
      </c>
    </row>
    <row r="32" spans="1:11" s="1" customFormat="1" ht="14">
      <c r="A32" s="250"/>
      <c r="B32" s="265"/>
      <c r="C32" s="263"/>
      <c r="D32" s="236"/>
      <c r="E32" s="130"/>
      <c r="F32" s="237"/>
      <c r="G32" s="238"/>
      <c r="H32" s="238">
        <v>0</v>
      </c>
      <c r="I32" s="239"/>
      <c r="J32" s="239"/>
      <c r="K32" s="33">
        <f t="shared" si="0"/>
        <v>0</v>
      </c>
    </row>
    <row r="33" spans="1:11" s="1" customFormat="1" ht="14">
      <c r="A33" s="250"/>
      <c r="B33" s="265"/>
      <c r="C33" s="263"/>
      <c r="D33" s="236"/>
      <c r="E33" s="130"/>
      <c r="F33" s="237"/>
      <c r="G33" s="238"/>
      <c r="H33" s="238">
        <v>0</v>
      </c>
      <c r="I33" s="239"/>
      <c r="J33" s="239"/>
      <c r="K33" s="33">
        <f t="shared" si="0"/>
        <v>0</v>
      </c>
    </row>
    <row r="34" spans="1:11" s="1" customFormat="1" ht="14">
      <c r="A34" s="250"/>
      <c r="B34" s="265"/>
      <c r="C34" s="263"/>
      <c r="D34" s="236"/>
      <c r="E34" s="130"/>
      <c r="F34" s="237"/>
      <c r="G34" s="238"/>
      <c r="H34" s="238">
        <v>0</v>
      </c>
      <c r="I34" s="239"/>
      <c r="J34" s="239"/>
      <c r="K34" s="33">
        <f t="shared" si="0"/>
        <v>0</v>
      </c>
    </row>
    <row r="35" spans="1:11" s="1" customFormat="1" ht="14">
      <c r="A35" s="250"/>
      <c r="B35" s="264"/>
      <c r="C35" s="263"/>
      <c r="D35" s="236"/>
      <c r="E35" s="130"/>
      <c r="F35" s="237"/>
      <c r="G35" s="238"/>
      <c r="H35" s="238">
        <v>0</v>
      </c>
      <c r="I35" s="239"/>
      <c r="J35" s="239"/>
      <c r="K35" s="33">
        <f t="shared" si="0"/>
        <v>0</v>
      </c>
    </row>
    <row r="36" spans="1:11" s="1" customFormat="1" ht="14">
      <c r="A36" s="250"/>
      <c r="B36" s="264"/>
      <c r="C36" s="263"/>
      <c r="D36" s="236"/>
      <c r="E36" s="130"/>
      <c r="F36" s="237"/>
      <c r="G36" s="238"/>
      <c r="H36" s="238">
        <v>0</v>
      </c>
      <c r="I36" s="239"/>
      <c r="J36" s="239"/>
      <c r="K36" s="33">
        <f t="shared" si="0"/>
        <v>0</v>
      </c>
    </row>
    <row r="37" spans="1:11" s="1" customFormat="1" ht="14">
      <c r="A37" s="250"/>
      <c r="B37" s="264"/>
      <c r="C37" s="263"/>
      <c r="D37" s="236"/>
      <c r="E37" s="130"/>
      <c r="F37" s="237"/>
      <c r="G37" s="238"/>
      <c r="H37" s="238">
        <v>0</v>
      </c>
      <c r="I37" s="239"/>
      <c r="J37" s="239"/>
      <c r="K37" s="33">
        <f t="shared" si="0"/>
        <v>0</v>
      </c>
    </row>
    <row r="38" spans="1:11" s="1" customFormat="1" ht="14">
      <c r="A38" s="250"/>
      <c r="B38" s="264"/>
      <c r="C38" s="263"/>
      <c r="D38" s="236"/>
      <c r="E38" s="130"/>
      <c r="F38" s="237"/>
      <c r="G38" s="238">
        <v>0</v>
      </c>
      <c r="H38" s="238">
        <v>0</v>
      </c>
      <c r="I38" s="239"/>
      <c r="J38" s="239"/>
      <c r="K38" s="33">
        <f t="shared" si="0"/>
        <v>0</v>
      </c>
    </row>
    <row r="39" spans="1:11" s="1" customFormat="1" ht="14">
      <c r="A39" s="250"/>
      <c r="B39" s="264"/>
      <c r="C39" s="263"/>
      <c r="D39" s="236"/>
      <c r="E39" s="130"/>
      <c r="F39" s="237"/>
      <c r="G39" s="238">
        <v>0</v>
      </c>
      <c r="H39" s="238">
        <v>0</v>
      </c>
      <c r="I39" s="239"/>
      <c r="J39" s="239"/>
      <c r="K39" s="33">
        <f t="shared" si="0"/>
        <v>0</v>
      </c>
    </row>
    <row r="40" spans="1:11" s="1" customFormat="1" ht="14">
      <c r="A40" s="250"/>
      <c r="B40" s="264"/>
      <c r="C40" s="263"/>
      <c r="D40" s="236"/>
      <c r="E40" s="130"/>
      <c r="F40" s="237"/>
      <c r="G40" s="238">
        <v>0</v>
      </c>
      <c r="H40" s="238">
        <v>0</v>
      </c>
      <c r="I40" s="239"/>
      <c r="J40" s="239"/>
      <c r="K40" s="33">
        <f t="shared" si="0"/>
        <v>0</v>
      </c>
    </row>
    <row r="41" spans="1:11" s="1" customFormat="1" ht="14">
      <c r="A41" s="250"/>
      <c r="B41" s="264"/>
      <c r="C41" s="263"/>
      <c r="D41" s="236"/>
      <c r="E41" s="130"/>
      <c r="F41" s="237"/>
      <c r="G41" s="238">
        <v>0</v>
      </c>
      <c r="H41" s="238">
        <v>0</v>
      </c>
      <c r="I41" s="239"/>
      <c r="J41" s="239"/>
      <c r="K41" s="33">
        <f t="shared" si="0"/>
        <v>0</v>
      </c>
    </row>
    <row r="42" spans="1:11" s="1" customFormat="1" ht="14">
      <c r="A42" s="250"/>
      <c r="B42" s="264"/>
      <c r="C42" s="263"/>
      <c r="D42" s="236"/>
      <c r="E42" s="130"/>
      <c r="F42" s="237"/>
      <c r="G42" s="238">
        <v>0</v>
      </c>
      <c r="H42" s="238">
        <v>0</v>
      </c>
      <c r="I42" s="239"/>
      <c r="J42" s="239"/>
      <c r="K42" s="33">
        <f t="shared" si="0"/>
        <v>0</v>
      </c>
    </row>
    <row r="43" spans="1:11" s="1" customFormat="1" ht="14">
      <c r="A43" s="250"/>
      <c r="B43" s="264"/>
      <c r="C43" s="263"/>
      <c r="D43" s="236"/>
      <c r="E43" s="130"/>
      <c r="F43" s="237"/>
      <c r="G43" s="238">
        <v>0</v>
      </c>
      <c r="H43" s="238">
        <v>0</v>
      </c>
      <c r="I43" s="239"/>
      <c r="J43" s="239"/>
      <c r="K43" s="33">
        <f t="shared" si="0"/>
        <v>0</v>
      </c>
    </row>
    <row r="44" spans="1:11" s="1" customFormat="1" ht="14">
      <c r="A44" s="250"/>
      <c r="B44" s="264"/>
      <c r="C44" s="263"/>
      <c r="D44" s="236"/>
      <c r="E44" s="130"/>
      <c r="F44" s="237"/>
      <c r="G44" s="238">
        <v>0</v>
      </c>
      <c r="H44" s="238">
        <v>0</v>
      </c>
      <c r="I44" s="239"/>
      <c r="J44" s="239"/>
      <c r="K44" s="33">
        <f t="shared" si="0"/>
        <v>0</v>
      </c>
    </row>
    <row r="45" spans="1:11" s="1" customFormat="1" ht="14">
      <c r="A45" s="250"/>
      <c r="B45" s="264"/>
      <c r="C45" s="263"/>
      <c r="D45" s="236"/>
      <c r="E45" s="130"/>
      <c r="F45" s="237"/>
      <c r="G45" s="238">
        <v>0</v>
      </c>
      <c r="H45" s="238">
        <v>0</v>
      </c>
      <c r="I45" s="239"/>
      <c r="J45" s="239"/>
      <c r="K45" s="33">
        <f t="shared" si="0"/>
        <v>0</v>
      </c>
    </row>
    <row r="46" spans="1:11" s="1" customFormat="1" ht="14">
      <c r="A46" s="250"/>
      <c r="B46" s="264"/>
      <c r="C46" s="263"/>
      <c r="D46" s="236"/>
      <c r="E46" s="130"/>
      <c r="F46" s="237"/>
      <c r="G46" s="238">
        <v>0</v>
      </c>
      <c r="H46" s="238">
        <v>0</v>
      </c>
      <c r="I46" s="239"/>
      <c r="J46" s="239"/>
      <c r="K46" s="33">
        <f t="shared" si="0"/>
        <v>0</v>
      </c>
    </row>
    <row r="47" spans="1:11" s="1" customFormat="1" ht="14">
      <c r="A47" s="250"/>
      <c r="B47" s="264"/>
      <c r="C47" s="263"/>
      <c r="D47" s="236"/>
      <c r="E47" s="130"/>
      <c r="F47" s="237"/>
      <c r="G47" s="238">
        <v>0</v>
      </c>
      <c r="H47" s="238">
        <v>0</v>
      </c>
      <c r="I47" s="239"/>
      <c r="J47" s="239"/>
      <c r="K47" s="33">
        <f t="shared" si="0"/>
        <v>0</v>
      </c>
    </row>
    <row r="48" spans="1:11" s="1" customFormat="1" ht="14">
      <c r="A48" s="250"/>
      <c r="B48" s="264"/>
      <c r="C48" s="263"/>
      <c r="D48" s="236"/>
      <c r="E48" s="130"/>
      <c r="F48" s="237"/>
      <c r="G48" s="238">
        <v>0</v>
      </c>
      <c r="H48" s="238">
        <v>0</v>
      </c>
      <c r="I48" s="239"/>
      <c r="J48" s="239"/>
      <c r="K48" s="33">
        <f t="shared" si="0"/>
        <v>0</v>
      </c>
    </row>
    <row r="49" spans="1:11" s="1" customFormat="1" ht="14">
      <c r="A49" s="250"/>
      <c r="B49" s="264"/>
      <c r="C49" s="263"/>
      <c r="D49" s="236"/>
      <c r="E49" s="130"/>
      <c r="F49" s="237"/>
      <c r="G49" s="238">
        <v>0</v>
      </c>
      <c r="H49" s="238">
        <v>0</v>
      </c>
      <c r="I49" s="239"/>
      <c r="J49" s="239"/>
      <c r="K49" s="33">
        <f t="shared" si="0"/>
        <v>0</v>
      </c>
    </row>
    <row r="50" spans="1:11" s="1" customFormat="1" ht="14">
      <c r="A50" s="250"/>
      <c r="B50" s="264"/>
      <c r="C50" s="263"/>
      <c r="D50" s="236"/>
      <c r="E50" s="130"/>
      <c r="F50" s="237"/>
      <c r="G50" s="238">
        <v>0</v>
      </c>
      <c r="H50" s="238">
        <v>0</v>
      </c>
      <c r="I50" s="239"/>
      <c r="J50" s="239"/>
      <c r="K50" s="33">
        <f t="shared" si="0"/>
        <v>0</v>
      </c>
    </row>
    <row r="51" spans="1:11" s="1" customFormat="1" ht="14">
      <c r="A51" s="250"/>
      <c r="B51" s="264"/>
      <c r="C51" s="263"/>
      <c r="D51" s="236">
        <v>0</v>
      </c>
      <c r="E51" s="130">
        <f t="shared" ref="E51:E52" si="1">C51*D51</f>
        <v>0</v>
      </c>
      <c r="F51" s="237">
        <v>0</v>
      </c>
      <c r="G51" s="238">
        <v>0</v>
      </c>
      <c r="H51" s="238">
        <v>0</v>
      </c>
      <c r="I51" s="239"/>
      <c r="J51" s="239"/>
      <c r="K51" s="33">
        <f t="shared" si="0"/>
        <v>0</v>
      </c>
    </row>
    <row r="52" spans="1:11" s="1" customFormat="1" ht="14">
      <c r="A52" s="250"/>
      <c r="B52" s="251"/>
      <c r="C52" s="246"/>
      <c r="D52" s="236">
        <v>0</v>
      </c>
      <c r="E52" s="130">
        <f t="shared" si="1"/>
        <v>0</v>
      </c>
      <c r="F52" s="237">
        <v>0</v>
      </c>
      <c r="G52" s="238">
        <v>0</v>
      </c>
      <c r="H52" s="238">
        <v>0</v>
      </c>
      <c r="I52" s="239"/>
      <c r="J52" s="239"/>
      <c r="K52" s="33">
        <f t="shared" si="0"/>
        <v>0</v>
      </c>
    </row>
    <row r="53" spans="1:11" s="1" customFormat="1" ht="14">
      <c r="C53" s="179"/>
      <c r="D53" s="145" t="s">
        <v>2</v>
      </c>
      <c r="E53" s="146">
        <f>SUM(E13:E52)</f>
        <v>0</v>
      </c>
      <c r="F53" s="151">
        <f>SUM(F13:F52)</f>
        <v>0</v>
      </c>
      <c r="G53" s="150">
        <f>SUM(G13:G52)</f>
        <v>0</v>
      </c>
      <c r="H53" s="150">
        <f>SUM(H13:H52)</f>
        <v>0</v>
      </c>
      <c r="I53" s="132"/>
      <c r="J53" s="132"/>
      <c r="K53" s="33">
        <f t="shared" si="0"/>
        <v>0</v>
      </c>
    </row>
    <row r="54" spans="1:11" s="1" customFormat="1" ht="14">
      <c r="C54" s="179"/>
      <c r="D54" s="108"/>
      <c r="E54" s="180"/>
      <c r="F54" s="181"/>
      <c r="G54" s="182"/>
      <c r="H54" s="182"/>
      <c r="I54" s="183"/>
      <c r="J54" s="183"/>
      <c r="K54" s="33"/>
    </row>
    <row r="55" spans="1:11" s="1" customFormat="1" ht="14">
      <c r="A55" s="115"/>
      <c r="B55" s="152"/>
      <c r="C55" s="10"/>
      <c r="D55" s="9"/>
      <c r="E55" s="7"/>
      <c r="F55" s="137"/>
      <c r="G55" s="138"/>
      <c r="H55" s="106"/>
      <c r="I55" s="106"/>
      <c r="J55" s="106"/>
      <c r="K55" s="33">
        <f t="shared" si="0"/>
        <v>0</v>
      </c>
    </row>
    <row r="56" spans="1:11" s="1" customFormat="1" ht="28">
      <c r="A56" s="144" t="s">
        <v>119</v>
      </c>
      <c r="B56" s="172"/>
      <c r="C56" s="139"/>
      <c r="D56" s="140"/>
      <c r="E56" s="141"/>
      <c r="F56" s="142"/>
      <c r="G56" s="142"/>
      <c r="H56" s="141"/>
      <c r="I56" s="141"/>
      <c r="J56" s="143"/>
      <c r="K56" s="33">
        <f t="shared" si="0"/>
        <v>0</v>
      </c>
    </row>
    <row r="57" spans="1:11" s="1" customFormat="1" ht="14">
      <c r="A57" s="144" t="s">
        <v>103</v>
      </c>
      <c r="B57" s="184" t="s">
        <v>107</v>
      </c>
      <c r="C57" s="139"/>
      <c r="D57" s="140"/>
      <c r="E57" s="141"/>
      <c r="F57" s="142"/>
      <c r="G57" s="142"/>
      <c r="H57" s="141"/>
      <c r="I57" s="185"/>
      <c r="J57" s="186"/>
      <c r="K57" s="33"/>
    </row>
    <row r="58" spans="1:11" s="1" customFormat="1" ht="14">
      <c r="A58" s="257"/>
      <c r="B58" s="258"/>
      <c r="C58" s="246"/>
      <c r="D58" s="236"/>
      <c r="E58" s="129"/>
      <c r="F58" s="237"/>
      <c r="G58" s="238"/>
      <c r="H58" s="238"/>
      <c r="I58" s="253"/>
      <c r="J58" s="253"/>
      <c r="K58" s="33">
        <f t="shared" si="0"/>
        <v>0</v>
      </c>
    </row>
    <row r="59" spans="1:11" s="1" customFormat="1" ht="14">
      <c r="A59" s="257"/>
      <c r="B59" s="259"/>
      <c r="C59" s="246"/>
      <c r="D59" s="236"/>
      <c r="E59" s="129"/>
      <c r="F59" s="237"/>
      <c r="G59" s="238"/>
      <c r="H59" s="238"/>
      <c r="I59" s="254"/>
      <c r="J59" s="254"/>
      <c r="K59" s="33">
        <f t="shared" si="0"/>
        <v>0</v>
      </c>
    </row>
    <row r="60" spans="1:11" s="1" customFormat="1" ht="14">
      <c r="A60" s="257"/>
      <c r="B60" s="259"/>
      <c r="C60" s="246"/>
      <c r="D60" s="236"/>
      <c r="E60" s="129"/>
      <c r="F60" s="237"/>
      <c r="G60" s="238"/>
      <c r="H60" s="238"/>
      <c r="I60" s="254"/>
      <c r="J60" s="254"/>
      <c r="K60" s="33">
        <f t="shared" si="0"/>
        <v>0</v>
      </c>
    </row>
    <row r="61" spans="1:11" s="1" customFormat="1" ht="14">
      <c r="A61" s="257"/>
      <c r="B61" s="259"/>
      <c r="C61" s="246"/>
      <c r="D61" s="236"/>
      <c r="E61" s="129"/>
      <c r="F61" s="237"/>
      <c r="G61" s="238"/>
      <c r="H61" s="238"/>
      <c r="I61" s="254"/>
      <c r="J61" s="254"/>
      <c r="K61" s="33">
        <f t="shared" si="0"/>
        <v>0</v>
      </c>
    </row>
    <row r="62" spans="1:11" s="1" customFormat="1" ht="14">
      <c r="A62" s="257"/>
      <c r="B62" s="259"/>
      <c r="C62" s="246"/>
      <c r="D62" s="236">
        <v>0</v>
      </c>
      <c r="E62" s="129">
        <f t="shared" ref="E62:E66" si="2">C62*D62</f>
        <v>0</v>
      </c>
      <c r="F62" s="237">
        <v>0</v>
      </c>
      <c r="G62" s="238">
        <v>0</v>
      </c>
      <c r="H62" s="238">
        <v>0</v>
      </c>
      <c r="I62" s="254"/>
      <c r="J62" s="254"/>
      <c r="K62" s="33">
        <f t="shared" si="0"/>
        <v>0</v>
      </c>
    </row>
    <row r="63" spans="1:11" s="1" customFormat="1" ht="14">
      <c r="A63" s="257"/>
      <c r="B63" s="259"/>
      <c r="C63" s="246"/>
      <c r="D63" s="236">
        <v>0</v>
      </c>
      <c r="E63" s="129">
        <f t="shared" si="2"/>
        <v>0</v>
      </c>
      <c r="F63" s="237">
        <v>0</v>
      </c>
      <c r="G63" s="238">
        <v>0</v>
      </c>
      <c r="H63" s="238">
        <v>0</v>
      </c>
      <c r="I63" s="254"/>
      <c r="J63" s="254"/>
      <c r="K63" s="33">
        <f t="shared" si="0"/>
        <v>0</v>
      </c>
    </row>
    <row r="64" spans="1:11" s="1" customFormat="1" ht="14">
      <c r="A64" s="257"/>
      <c r="B64" s="251"/>
      <c r="C64" s="246"/>
      <c r="D64" s="236">
        <v>0</v>
      </c>
      <c r="E64" s="129">
        <f t="shared" si="2"/>
        <v>0</v>
      </c>
      <c r="F64" s="237">
        <v>0</v>
      </c>
      <c r="G64" s="238">
        <v>0</v>
      </c>
      <c r="H64" s="238">
        <v>0</v>
      </c>
      <c r="I64" s="254"/>
      <c r="J64" s="254"/>
      <c r="K64" s="33">
        <f t="shared" si="0"/>
        <v>0</v>
      </c>
    </row>
    <row r="65" spans="1:12" s="1" customFormat="1" ht="14">
      <c r="A65" s="257"/>
      <c r="B65" s="251"/>
      <c r="C65" s="246"/>
      <c r="D65" s="236">
        <v>0</v>
      </c>
      <c r="E65" s="129">
        <f t="shared" si="2"/>
        <v>0</v>
      </c>
      <c r="F65" s="237">
        <v>0</v>
      </c>
      <c r="G65" s="238">
        <v>0</v>
      </c>
      <c r="H65" s="238">
        <v>0</v>
      </c>
      <c r="I65" s="254"/>
      <c r="J65" s="254"/>
      <c r="K65" s="33">
        <f t="shared" si="0"/>
        <v>0</v>
      </c>
    </row>
    <row r="66" spans="1:12" s="1" customFormat="1" ht="14">
      <c r="A66" s="257"/>
      <c r="B66" s="251"/>
      <c r="C66" s="246"/>
      <c r="D66" s="236">
        <v>0</v>
      </c>
      <c r="E66" s="129">
        <f t="shared" si="2"/>
        <v>0</v>
      </c>
      <c r="F66" s="237">
        <v>0</v>
      </c>
      <c r="G66" s="238">
        <v>0</v>
      </c>
      <c r="H66" s="238">
        <v>0</v>
      </c>
      <c r="I66" s="254"/>
      <c r="J66" s="254"/>
      <c r="K66" s="33">
        <f t="shared" si="0"/>
        <v>0</v>
      </c>
    </row>
    <row r="67" spans="1:12" s="1" customFormat="1" ht="14">
      <c r="A67" s="260"/>
      <c r="B67" s="251"/>
      <c r="C67" s="261"/>
      <c r="D67" s="236">
        <v>0</v>
      </c>
      <c r="E67" s="129">
        <f>C67*D67</f>
        <v>0</v>
      </c>
      <c r="F67" s="237">
        <v>0</v>
      </c>
      <c r="G67" s="238">
        <v>0</v>
      </c>
      <c r="H67" s="238">
        <v>0</v>
      </c>
      <c r="I67" s="254"/>
      <c r="J67" s="254"/>
      <c r="K67" s="33">
        <f t="shared" si="0"/>
        <v>0</v>
      </c>
    </row>
    <row r="68" spans="1:12" s="1" customFormat="1" thickBot="1">
      <c r="A68" s="199"/>
      <c r="B68" s="198"/>
      <c r="C68" s="197"/>
      <c r="D68" s="201" t="s">
        <v>100</v>
      </c>
      <c r="E68" s="202">
        <f>SUM(E58:E67)</f>
        <v>0</v>
      </c>
      <c r="F68" s="255">
        <f>SUM(F58:F67)</f>
        <v>0</v>
      </c>
      <c r="G68" s="256">
        <f>SUM(G58:G67)</f>
        <v>0</v>
      </c>
      <c r="H68" s="244">
        <v>0</v>
      </c>
      <c r="I68" s="254"/>
      <c r="J68" s="254"/>
      <c r="K68" s="33">
        <f t="shared" si="0"/>
        <v>0</v>
      </c>
    </row>
    <row r="69" spans="1:12" s="1" customFormat="1" thickBot="1">
      <c r="A69" s="118"/>
      <c r="B69" s="173"/>
      <c r="C69" s="10"/>
      <c r="D69" s="203" t="s">
        <v>4</v>
      </c>
      <c r="E69" s="204">
        <f>E53+E68</f>
        <v>0</v>
      </c>
      <c r="F69" s="205">
        <f>F53+F68</f>
        <v>0</v>
      </c>
      <c r="G69" s="228">
        <f>G53+G68</f>
        <v>0</v>
      </c>
      <c r="H69" s="229">
        <f>H53+H68</f>
        <v>0</v>
      </c>
      <c r="I69" s="227"/>
      <c r="J69" s="107"/>
      <c r="K69" s="33">
        <f t="shared" si="0"/>
        <v>0</v>
      </c>
    </row>
    <row r="70" spans="1:12" s="1" customFormat="1" ht="29" thickBot="1">
      <c r="A70" s="200" t="s">
        <v>8</v>
      </c>
      <c r="B70" s="174"/>
      <c r="D70" s="99"/>
      <c r="E70" s="99"/>
      <c r="F70" s="208" t="s">
        <v>113</v>
      </c>
      <c r="G70" s="209">
        <f>F69+G69</f>
        <v>0</v>
      </c>
      <c r="H70" s="99"/>
      <c r="I70" s="97"/>
      <c r="J70" s="97"/>
      <c r="K70" s="33"/>
    </row>
    <row r="71" spans="1:12" s="1" customFormat="1" ht="14">
      <c r="A71" s="233" t="s">
        <v>117</v>
      </c>
      <c r="B71" s="215">
        <f>(F53+G53)*0.3</f>
        <v>0</v>
      </c>
      <c r="D71" s="98"/>
      <c r="E71" s="98"/>
      <c r="F71" s="16" t="s">
        <v>83</v>
      </c>
      <c r="G71" s="16" t="s">
        <v>84</v>
      </c>
      <c r="H71" s="98"/>
      <c r="I71" s="96"/>
      <c r="J71" s="96"/>
      <c r="K71" s="33"/>
    </row>
    <row r="72" spans="1:12" s="1" customFormat="1" ht="14">
      <c r="A72" s="233" t="s">
        <v>10</v>
      </c>
      <c r="B72" s="216">
        <f>B71-F68-G68</f>
        <v>0</v>
      </c>
      <c r="F72" s="196" t="e">
        <f>F69/(G70)</f>
        <v>#DIV/0!</v>
      </c>
      <c r="G72" s="196" t="e">
        <f>G69/(G70)</f>
        <v>#DIV/0!</v>
      </c>
      <c r="I72" s="19"/>
      <c r="J72" s="19"/>
      <c r="K72" s="33"/>
    </row>
    <row r="73" spans="1:12" s="1" customFormat="1" ht="14">
      <c r="A73" s="19"/>
      <c r="B73" s="19"/>
      <c r="I73" s="19"/>
      <c r="J73" s="19"/>
      <c r="K73" s="33"/>
    </row>
    <row r="74" spans="1:12" s="1" customFormat="1" ht="14">
      <c r="A74" s="19"/>
      <c r="B74" s="19"/>
      <c r="I74" s="19"/>
      <c r="J74" s="19"/>
      <c r="K74" s="33"/>
    </row>
    <row r="75" spans="1:12" s="1" customFormat="1" ht="14">
      <c r="A75" s="19"/>
      <c r="B75" s="19"/>
      <c r="H75" s="19"/>
      <c r="I75" s="19"/>
      <c r="J75" s="19"/>
      <c r="K75" s="33"/>
    </row>
    <row r="76" spans="1:12" s="1" customFormat="1" ht="45" customHeight="1">
      <c r="A76" s="99"/>
      <c r="B76" s="110"/>
      <c r="C76" s="99"/>
      <c r="H76" s="19"/>
      <c r="I76" s="19"/>
      <c r="J76" s="19"/>
    </row>
    <row r="77" spans="1:12" s="1" customFormat="1" ht="15.75" customHeight="1">
      <c r="A77" s="98"/>
      <c r="B77" s="109"/>
      <c r="C77" s="98"/>
      <c r="H77" s="19"/>
      <c r="I77" s="19"/>
      <c r="J77" s="19"/>
      <c r="K77" s="8"/>
      <c r="L77" s="8"/>
    </row>
    <row r="78" spans="1:12" s="1" customFormat="1" ht="14">
      <c r="A78" s="99"/>
      <c r="B78" s="110"/>
      <c r="H78" s="19"/>
      <c r="I78" s="19"/>
      <c r="J78" s="19"/>
    </row>
    <row r="79" spans="1:12" s="1" customFormat="1" ht="14">
      <c r="A79" s="99"/>
      <c r="B79" s="110"/>
      <c r="H79" s="19"/>
      <c r="I79" s="19"/>
      <c r="J79" s="19"/>
    </row>
    <row r="80" spans="1:12" s="1" customFormat="1" ht="14">
      <c r="A80" s="99"/>
      <c r="B80" s="110"/>
      <c r="H80" s="19"/>
      <c r="I80" s="19"/>
      <c r="J80" s="19"/>
    </row>
    <row r="81" spans="1:10" s="1" customFormat="1" ht="14">
      <c r="A81" s="99"/>
      <c r="B81" s="110"/>
      <c r="H81" s="19"/>
      <c r="I81" s="19"/>
      <c r="J81" s="19"/>
    </row>
    <row r="82" spans="1:10" s="1" customFormat="1" ht="14">
      <c r="A82" s="99"/>
      <c r="B82" s="110"/>
      <c r="H82" s="19"/>
      <c r="I82" s="19"/>
      <c r="J82" s="19"/>
    </row>
    <row r="83" spans="1:10" s="1" customFormat="1" ht="14">
      <c r="A83" s="99"/>
      <c r="B83" s="110"/>
      <c r="H83" s="19"/>
      <c r="I83" s="19"/>
      <c r="J83" s="19"/>
    </row>
    <row r="84" spans="1:10" s="1" customFormat="1" ht="14">
      <c r="A84" s="99"/>
      <c r="B84" s="110"/>
      <c r="H84" s="19"/>
      <c r="I84" s="19"/>
      <c r="J84" s="19"/>
    </row>
    <row r="85" spans="1:10" s="1" customFormat="1" ht="14">
      <c r="A85" s="99"/>
      <c r="B85" s="110"/>
      <c r="H85" s="19"/>
      <c r="I85" s="19"/>
      <c r="J85" s="19"/>
    </row>
    <row r="86" spans="1:10" s="1" customFormat="1" ht="14">
      <c r="A86" s="99"/>
      <c r="B86" s="110"/>
      <c r="H86" s="19"/>
      <c r="I86" s="19"/>
      <c r="J86" s="19"/>
    </row>
    <row r="87" spans="1:10" s="1" customFormat="1" ht="14">
      <c r="A87" s="99"/>
      <c r="B87" s="110"/>
      <c r="H87" s="19"/>
      <c r="I87" s="19"/>
      <c r="J87" s="19"/>
    </row>
    <row r="88" spans="1:10" s="1" customFormat="1" ht="14">
      <c r="A88" s="99"/>
      <c r="B88" s="110"/>
      <c r="H88" s="19"/>
      <c r="I88" s="19"/>
      <c r="J88" s="19"/>
    </row>
    <row r="89" spans="1:10" s="1" customFormat="1" ht="14">
      <c r="A89" s="99"/>
      <c r="B89" s="110"/>
      <c r="H89" s="19"/>
      <c r="I89" s="19"/>
      <c r="J89" s="19"/>
    </row>
    <row r="90" spans="1:10" s="1" customFormat="1" ht="14">
      <c r="A90" s="99"/>
      <c r="B90" s="110"/>
      <c r="H90" s="19"/>
      <c r="I90" s="19"/>
      <c r="J90" s="19"/>
    </row>
    <row r="91" spans="1:10" s="1" customFormat="1" ht="14">
      <c r="A91" s="99"/>
      <c r="B91" s="110"/>
      <c r="H91" s="19"/>
      <c r="I91" s="19"/>
      <c r="J91" s="19"/>
    </row>
    <row r="92" spans="1:10" s="1" customFormat="1" ht="14">
      <c r="A92" s="99"/>
      <c r="B92" s="110"/>
      <c r="H92" s="19"/>
      <c r="I92" s="19"/>
      <c r="J92" s="19"/>
    </row>
    <row r="93" spans="1:10" s="1" customFormat="1" ht="14">
      <c r="A93" s="99"/>
      <c r="B93" s="110"/>
      <c r="H93" s="19"/>
      <c r="I93" s="19"/>
      <c r="J93" s="19"/>
    </row>
    <row r="94" spans="1:10" s="1" customFormat="1" ht="14">
      <c r="A94" s="99"/>
      <c r="B94" s="110"/>
      <c r="H94" s="19"/>
      <c r="I94" s="19"/>
      <c r="J94" s="19"/>
    </row>
    <row r="95" spans="1:10" s="1" customFormat="1" ht="14">
      <c r="A95" s="99"/>
      <c r="B95" s="110"/>
      <c r="H95" s="19"/>
      <c r="I95" s="19"/>
      <c r="J95" s="19"/>
    </row>
    <row r="96" spans="1:10" s="1" customFormat="1" ht="14">
      <c r="A96" s="99"/>
      <c r="B96" s="110"/>
      <c r="H96" s="19"/>
      <c r="I96" s="19"/>
      <c r="J96" s="19"/>
    </row>
    <row r="97" spans="1:10" s="1" customFormat="1" ht="14">
      <c r="A97" s="99"/>
      <c r="B97" s="110"/>
      <c r="H97" s="19"/>
      <c r="I97" s="19"/>
      <c r="J97" s="19"/>
    </row>
    <row r="98" spans="1:10" s="1" customFormat="1" ht="14">
      <c r="A98" s="99"/>
      <c r="B98" s="110"/>
      <c r="H98" s="19"/>
      <c r="I98" s="19"/>
      <c r="J98" s="19"/>
    </row>
    <row r="99" spans="1:10" s="1" customFormat="1" ht="14">
      <c r="A99" s="99"/>
      <c r="B99" s="110"/>
      <c r="H99" s="19"/>
      <c r="I99" s="19"/>
      <c r="J99" s="19"/>
    </row>
    <row r="100" spans="1:10" s="1" customFormat="1" ht="14">
      <c r="A100" s="99"/>
      <c r="B100" s="110"/>
      <c r="H100" s="19"/>
      <c r="I100" s="19"/>
      <c r="J100" s="19"/>
    </row>
    <row r="101" spans="1:10" s="1" customFormat="1" ht="14">
      <c r="A101" s="99"/>
      <c r="B101" s="110"/>
      <c r="H101" s="19"/>
      <c r="I101" s="19"/>
      <c r="J101" s="19"/>
    </row>
    <row r="102" spans="1:10" s="1" customFormat="1" ht="14">
      <c r="A102" s="99"/>
      <c r="B102" s="110"/>
      <c r="H102" s="19"/>
      <c r="I102" s="19"/>
      <c r="J102" s="19"/>
    </row>
    <row r="103" spans="1:10" s="1" customFormat="1" ht="14">
      <c r="A103" s="99"/>
      <c r="B103" s="110"/>
      <c r="H103" s="19"/>
      <c r="I103" s="19"/>
      <c r="J103" s="19"/>
    </row>
    <row r="104" spans="1:10" s="1" customFormat="1" ht="14">
      <c r="A104" s="99"/>
      <c r="B104" s="110"/>
      <c r="H104" s="19"/>
      <c r="I104" s="19"/>
      <c r="J104" s="19"/>
    </row>
    <row r="105" spans="1:10" s="1" customFormat="1" ht="14">
      <c r="A105" s="99"/>
      <c r="B105" s="110"/>
      <c r="H105" s="19"/>
      <c r="I105" s="19"/>
      <c r="J105" s="19"/>
    </row>
    <row r="106" spans="1:10" s="1" customFormat="1" ht="14">
      <c r="A106" s="99"/>
      <c r="B106" s="110"/>
      <c r="H106" s="19"/>
      <c r="I106" s="19"/>
      <c r="J106" s="19"/>
    </row>
    <row r="107" spans="1:10" s="1" customFormat="1" ht="14">
      <c r="A107" s="99"/>
      <c r="B107" s="110"/>
      <c r="H107" s="19"/>
      <c r="I107" s="19"/>
      <c r="J107" s="19"/>
    </row>
    <row r="108" spans="1:10" s="1" customFormat="1" ht="14">
      <c r="A108" s="99"/>
      <c r="B108" s="110"/>
      <c r="H108" s="19"/>
      <c r="I108" s="19"/>
      <c r="J108" s="19"/>
    </row>
    <row r="109" spans="1:10" s="1" customFormat="1" ht="14">
      <c r="A109" s="99"/>
      <c r="B109" s="110"/>
      <c r="H109" s="19"/>
      <c r="I109" s="19"/>
      <c r="J109" s="19"/>
    </row>
    <row r="110" spans="1:10" s="1" customFormat="1" ht="14">
      <c r="A110" s="99"/>
      <c r="B110" s="110"/>
      <c r="H110" s="19"/>
      <c r="I110" s="19"/>
      <c r="J110" s="19"/>
    </row>
    <row r="111" spans="1:10" s="1" customFormat="1" ht="14">
      <c r="A111" s="99"/>
      <c r="B111" s="110"/>
      <c r="H111" s="19"/>
      <c r="I111" s="19"/>
      <c r="J111" s="19"/>
    </row>
    <row r="112" spans="1:10" s="1" customFormat="1" ht="14">
      <c r="A112" s="99"/>
      <c r="B112" s="110"/>
      <c r="H112" s="19"/>
      <c r="I112" s="19"/>
      <c r="J112" s="19"/>
    </row>
    <row r="113" spans="1:10" s="1" customFormat="1" ht="14">
      <c r="A113" s="99"/>
      <c r="B113" s="110"/>
      <c r="H113" s="19"/>
      <c r="I113" s="19"/>
      <c r="J113" s="19"/>
    </row>
    <row r="114" spans="1:10" s="1" customFormat="1" ht="14">
      <c r="A114" s="99"/>
      <c r="B114" s="110"/>
      <c r="H114" s="19"/>
      <c r="I114" s="19"/>
      <c r="J114" s="19"/>
    </row>
    <row r="115" spans="1:10" s="1" customFormat="1" ht="14">
      <c r="A115" s="99"/>
      <c r="B115" s="110"/>
      <c r="H115" s="19"/>
      <c r="I115" s="19"/>
      <c r="J115" s="19"/>
    </row>
    <row r="116" spans="1:10" s="1" customFormat="1" ht="14">
      <c r="A116" s="99"/>
      <c r="B116" s="110"/>
      <c r="H116" s="19"/>
      <c r="I116" s="19"/>
      <c r="J116" s="19"/>
    </row>
    <row r="117" spans="1:10" s="1" customFormat="1" ht="14">
      <c r="A117" s="99"/>
      <c r="B117" s="110"/>
      <c r="H117" s="19"/>
      <c r="I117" s="19"/>
      <c r="J117" s="19"/>
    </row>
    <row r="118" spans="1:10" s="1" customFormat="1" ht="14">
      <c r="A118" s="99"/>
      <c r="B118" s="110"/>
      <c r="H118" s="19"/>
      <c r="I118" s="19"/>
      <c r="J118" s="19"/>
    </row>
    <row r="119" spans="1:10" s="1" customFormat="1" ht="14">
      <c r="A119" s="99"/>
      <c r="B119" s="110"/>
      <c r="H119" s="19"/>
      <c r="I119" s="19"/>
      <c r="J119" s="19"/>
    </row>
    <row r="120" spans="1:10" s="1" customFormat="1" ht="14">
      <c r="A120" s="99"/>
      <c r="B120" s="110"/>
      <c r="H120" s="19"/>
      <c r="I120" s="19"/>
      <c r="J120" s="19"/>
    </row>
    <row r="121" spans="1:10" s="1" customFormat="1" ht="14">
      <c r="A121" s="99"/>
      <c r="B121" s="110"/>
      <c r="H121" s="19"/>
      <c r="I121" s="19"/>
      <c r="J121" s="19"/>
    </row>
    <row r="122" spans="1:10" s="1" customFormat="1" ht="14">
      <c r="A122" s="99"/>
      <c r="B122" s="110"/>
      <c r="H122" s="19"/>
      <c r="I122" s="19"/>
      <c r="J122" s="19"/>
    </row>
    <row r="123" spans="1:10" s="1" customFormat="1" ht="14">
      <c r="A123" s="99"/>
      <c r="B123" s="110"/>
      <c r="H123" s="19"/>
      <c r="I123" s="19"/>
      <c r="J123" s="19"/>
    </row>
    <row r="124" spans="1:10" s="1" customFormat="1" ht="14">
      <c r="A124" s="99"/>
      <c r="B124" s="110"/>
      <c r="H124" s="19"/>
      <c r="I124" s="19"/>
      <c r="J124" s="19"/>
    </row>
    <row r="125" spans="1:10" s="1" customFormat="1" ht="14">
      <c r="A125" s="99"/>
      <c r="B125" s="110"/>
      <c r="H125" s="19"/>
      <c r="I125" s="19"/>
      <c r="J125" s="19"/>
    </row>
    <row r="126" spans="1:10" s="1" customFormat="1" ht="14">
      <c r="A126" s="99"/>
      <c r="B126" s="110"/>
      <c r="H126" s="19"/>
      <c r="I126" s="19"/>
      <c r="J126" s="19"/>
    </row>
    <row r="127" spans="1:10" s="1" customFormat="1" ht="14">
      <c r="A127" s="99"/>
      <c r="B127" s="110"/>
      <c r="H127" s="19"/>
      <c r="I127" s="19"/>
      <c r="J127" s="19"/>
    </row>
    <row r="128" spans="1:10" s="1" customFormat="1" ht="14">
      <c r="A128" s="99"/>
      <c r="B128" s="110"/>
      <c r="H128" s="19"/>
      <c r="I128" s="19"/>
      <c r="J128" s="19"/>
    </row>
    <row r="129" spans="1:10" s="1" customFormat="1" ht="14">
      <c r="A129" s="99"/>
      <c r="B129" s="110"/>
      <c r="H129" s="19"/>
      <c r="I129" s="19"/>
      <c r="J129" s="19"/>
    </row>
    <row r="130" spans="1:10" s="1" customFormat="1" ht="14">
      <c r="A130" s="99"/>
      <c r="B130" s="110"/>
      <c r="H130" s="19"/>
      <c r="I130" s="19"/>
      <c r="J130" s="19"/>
    </row>
    <row r="131" spans="1:10" s="1" customFormat="1" ht="14">
      <c r="A131" s="99"/>
      <c r="B131" s="110"/>
      <c r="H131" s="19"/>
      <c r="I131" s="19"/>
      <c r="J131" s="19"/>
    </row>
    <row r="132" spans="1:10" s="1" customFormat="1" ht="14">
      <c r="A132" s="99"/>
      <c r="B132" s="110"/>
      <c r="H132" s="19"/>
      <c r="I132" s="19"/>
      <c r="J132" s="19"/>
    </row>
    <row r="133" spans="1:10" s="1" customFormat="1" ht="14">
      <c r="A133" s="99"/>
      <c r="B133" s="110"/>
      <c r="H133" s="19"/>
      <c r="I133" s="19"/>
      <c r="J133" s="19"/>
    </row>
    <row r="134" spans="1:10" s="1" customFormat="1" ht="14">
      <c r="A134" s="99"/>
      <c r="B134" s="110"/>
      <c r="H134" s="19"/>
      <c r="I134" s="19"/>
      <c r="J134" s="19"/>
    </row>
    <row r="135" spans="1:10" s="1" customFormat="1" ht="14">
      <c r="A135" s="99"/>
      <c r="B135" s="110"/>
      <c r="H135" s="19"/>
      <c r="I135" s="19"/>
      <c r="J135" s="19"/>
    </row>
    <row r="136" spans="1:10" s="1" customFormat="1" ht="14">
      <c r="A136" s="99"/>
      <c r="B136" s="110"/>
      <c r="H136" s="19"/>
      <c r="I136" s="19"/>
      <c r="J136" s="19"/>
    </row>
    <row r="137" spans="1:10" s="1" customFormat="1" ht="14">
      <c r="A137" s="99"/>
      <c r="B137" s="110"/>
      <c r="H137" s="19"/>
      <c r="I137" s="19"/>
      <c r="J137" s="19"/>
    </row>
    <row r="138" spans="1:10" s="1" customFormat="1" ht="14">
      <c r="A138" s="99"/>
      <c r="B138" s="110"/>
      <c r="H138" s="19"/>
      <c r="I138" s="19"/>
      <c r="J138" s="19"/>
    </row>
    <row r="139" spans="1:10" s="1" customFormat="1" ht="14">
      <c r="A139" s="99"/>
      <c r="B139" s="110"/>
      <c r="H139" s="19"/>
      <c r="I139" s="19"/>
      <c r="J139" s="19"/>
    </row>
    <row r="140" spans="1:10" s="1" customFormat="1" ht="14">
      <c r="A140" s="99"/>
      <c r="B140" s="110"/>
      <c r="H140" s="19"/>
      <c r="I140" s="19"/>
      <c r="J140" s="19"/>
    </row>
    <row r="141" spans="1:10" s="1" customFormat="1" ht="14">
      <c r="A141" s="99"/>
      <c r="B141" s="110"/>
      <c r="H141" s="19"/>
      <c r="I141" s="19"/>
      <c r="J141" s="19"/>
    </row>
    <row r="142" spans="1:10" s="1" customFormat="1" ht="14">
      <c r="A142" s="99"/>
      <c r="B142" s="110"/>
      <c r="H142" s="19"/>
      <c r="I142" s="19"/>
      <c r="J142" s="19"/>
    </row>
    <row r="143" spans="1:10" s="1" customFormat="1" ht="14">
      <c r="A143" s="99"/>
      <c r="B143" s="110"/>
      <c r="H143" s="19"/>
      <c r="I143" s="19"/>
      <c r="J143" s="19"/>
    </row>
    <row r="144" spans="1:10" s="1" customFormat="1" ht="14">
      <c r="A144" s="99"/>
      <c r="B144" s="110"/>
      <c r="H144" s="19"/>
      <c r="I144" s="19"/>
      <c r="J144" s="19"/>
    </row>
    <row r="145" spans="1:10" s="1" customFormat="1" ht="14">
      <c r="A145" s="99"/>
      <c r="B145" s="110"/>
      <c r="H145" s="19"/>
      <c r="I145" s="19"/>
      <c r="J145" s="19"/>
    </row>
    <row r="146" spans="1:10" s="1" customFormat="1">
      <c r="A146" s="99"/>
      <c r="B146" s="110"/>
      <c r="D146" s="20"/>
      <c r="E146" s="20"/>
      <c r="F146" s="20"/>
      <c r="G146" s="20"/>
      <c r="H146" s="21"/>
      <c r="I146" s="21"/>
      <c r="J146" s="21"/>
    </row>
    <row r="147" spans="1:10" s="1" customFormat="1">
      <c r="A147" s="99"/>
      <c r="B147" s="110"/>
      <c r="D147" s="20"/>
      <c r="E147" s="20"/>
      <c r="F147" s="20"/>
      <c r="G147" s="20"/>
      <c r="H147" s="21"/>
      <c r="I147" s="21"/>
      <c r="J147" s="21"/>
    </row>
    <row r="148" spans="1:10" s="1" customFormat="1">
      <c r="A148" s="99"/>
      <c r="B148" s="110"/>
      <c r="D148" s="20"/>
      <c r="E148" s="20"/>
      <c r="F148" s="20"/>
      <c r="G148" s="20"/>
      <c r="H148" s="21"/>
      <c r="I148" s="21"/>
      <c r="J148" s="21"/>
    </row>
    <row r="149" spans="1:10" s="1" customFormat="1">
      <c r="A149" s="99"/>
      <c r="B149" s="110"/>
      <c r="D149" s="20"/>
      <c r="E149" s="20"/>
      <c r="F149" s="20"/>
      <c r="G149" s="20"/>
      <c r="H149" s="21"/>
      <c r="I149" s="21"/>
      <c r="J149" s="21"/>
    </row>
    <row r="150" spans="1:10" s="1" customFormat="1">
      <c r="A150" s="99"/>
      <c r="B150" s="110"/>
      <c r="D150" s="20"/>
      <c r="E150" s="20"/>
      <c r="F150" s="20"/>
      <c r="G150" s="20"/>
      <c r="H150" s="21"/>
      <c r="I150" s="21"/>
      <c r="J150" s="21"/>
    </row>
    <row r="151" spans="1:10" s="1" customFormat="1">
      <c r="A151" s="99"/>
      <c r="B151" s="110"/>
      <c r="D151" s="20"/>
      <c r="E151" s="20"/>
      <c r="F151" s="20"/>
      <c r="G151" s="20"/>
      <c r="H151" s="21"/>
      <c r="I151" s="21"/>
      <c r="J151" s="21"/>
    </row>
  </sheetData>
  <sheetProtection formatColumns="0" formatRows="0" insertColumns="0" insertRows="0"/>
  <sortState ref="A13:A22">
    <sortCondition ref="A13:A22"/>
  </sortState>
  <mergeCells count="6">
    <mergeCell ref="K8:K9"/>
    <mergeCell ref="G9:J9"/>
    <mergeCell ref="C1:F1"/>
    <mergeCell ref="C2:F2"/>
    <mergeCell ref="C3:F3"/>
    <mergeCell ref="A6:J6"/>
  </mergeCells>
  <dataValidations count="2">
    <dataValidation type="list" allowBlank="1" showInputMessage="1" showErrorMessage="1" sqref="A13:A52">
      <formula1>choose_category</formula1>
    </dataValidation>
    <dataValidation type="list" allowBlank="1" showInputMessage="1" showErrorMessage="1" sqref="A58:A67">
      <formula1>ae_choices</formula1>
    </dataValidation>
  </dataValidations>
  <printOptions horizontalCentered="1"/>
  <pageMargins left="0.25" right="0.25" top="0.25" bottom="0.5" header="0.3" footer="0.3"/>
  <pageSetup scale="93" orientation="landscape"/>
  <headerFooter>
    <oddFooter>&amp;LLower Columbia Habitat Project Application Detailed Cost Estimate&amp;R2/1/2013</oddFoot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2060"/>
  </sheetPr>
  <dimension ref="A1:G97"/>
  <sheetViews>
    <sheetView showGridLines="0" workbookViewId="0">
      <selection activeCell="A8" sqref="A8"/>
    </sheetView>
  </sheetViews>
  <sheetFormatPr baseColWidth="10" defaultColWidth="8.83203125" defaultRowHeight="15" x14ac:dyDescent="0"/>
  <cols>
    <col min="1" max="1" width="20.5" style="20" customWidth="1"/>
    <col min="2" max="2" width="8.5" style="20" bestFit="1" customWidth="1"/>
    <col min="3" max="6" width="16" style="20" customWidth="1"/>
    <col min="7" max="7" width="10.83203125" style="20" customWidth="1"/>
  </cols>
  <sheetData>
    <row r="1" spans="1:7" ht="25">
      <c r="A1" s="24" t="s">
        <v>33</v>
      </c>
      <c r="B1" s="24"/>
      <c r="C1" s="24"/>
      <c r="D1" s="24"/>
      <c r="E1" s="24"/>
      <c r="F1" s="24"/>
      <c r="G1" s="24"/>
    </row>
    <row r="2" spans="1:7" ht="14">
      <c r="A2" s="52" t="s">
        <v>34</v>
      </c>
      <c r="B2" s="52"/>
      <c r="C2" s="52"/>
      <c r="D2" s="52"/>
      <c r="E2" s="2"/>
      <c r="F2" s="2"/>
      <c r="G2" s="1"/>
    </row>
    <row r="3" spans="1:7" ht="14">
      <c r="A3" s="2"/>
      <c r="B3" s="15"/>
      <c r="C3" s="15"/>
      <c r="D3" s="15"/>
      <c r="E3" s="2"/>
      <c r="F3" s="2"/>
      <c r="G3" s="1"/>
    </row>
    <row r="4" spans="1:7" ht="14">
      <c r="A4" s="78" t="s">
        <v>38</v>
      </c>
      <c r="B4" s="283" t="str">
        <f>Instructions!$C$23</f>
        <v>Bear Creek Reach 6 Restoration - Phase III</v>
      </c>
      <c r="C4" s="283"/>
      <c r="D4" s="283"/>
      <c r="E4" s="283"/>
      <c r="F4" s="283"/>
      <c r="G4" s="283"/>
    </row>
    <row r="5" spans="1:7">
      <c r="A5" s="79" t="s">
        <v>42</v>
      </c>
      <c r="B5" s="283">
        <f>Instructions!$C$24</f>
        <v>0</v>
      </c>
      <c r="C5" s="283"/>
      <c r="D5" s="283"/>
      <c r="E5" s="283"/>
      <c r="F5" s="283"/>
      <c r="G5" s="283"/>
    </row>
    <row r="6" spans="1:7" ht="14">
      <c r="A6" s="78" t="s">
        <v>56</v>
      </c>
      <c r="B6" s="283" t="str">
        <f>Instructions!$C$25</f>
        <v>Adopt A Stream Foundation</v>
      </c>
      <c r="C6" s="283"/>
      <c r="D6" s="283"/>
      <c r="E6" s="283"/>
      <c r="F6" s="283"/>
      <c r="G6" s="283"/>
    </row>
    <row r="7" spans="1:7" ht="14">
      <c r="A7" s="2"/>
      <c r="B7" s="15"/>
      <c r="C7" s="15"/>
      <c r="D7" s="15"/>
      <c r="E7" s="2"/>
      <c r="F7" s="2"/>
      <c r="G7" s="1"/>
    </row>
    <row r="8" spans="1:7" ht="39.75" customHeight="1">
      <c r="A8" s="25" t="s">
        <v>0</v>
      </c>
      <c r="B8" s="1"/>
      <c r="C8" s="38" t="s">
        <v>32</v>
      </c>
      <c r="D8" s="39" t="s">
        <v>11</v>
      </c>
      <c r="E8" s="40" t="s">
        <v>5</v>
      </c>
      <c r="F8" s="38" t="s">
        <v>82</v>
      </c>
      <c r="G8" s="273" t="s">
        <v>7</v>
      </c>
    </row>
    <row r="9" spans="1:7" ht="14">
      <c r="A9" s="1"/>
      <c r="B9" s="17"/>
      <c r="C9" s="27" t="s">
        <v>9</v>
      </c>
      <c r="D9" s="27" t="s">
        <v>1</v>
      </c>
      <c r="E9" s="8" t="s">
        <v>1</v>
      </c>
      <c r="F9" s="27" t="s">
        <v>1</v>
      </c>
      <c r="G9" s="273"/>
    </row>
    <row r="10" spans="1:7">
      <c r="A10" s="37" t="s">
        <v>35</v>
      </c>
      <c r="B10" s="11"/>
      <c r="C10" s="28"/>
      <c r="D10" s="28"/>
      <c r="E10" s="86"/>
      <c r="F10" s="28"/>
      <c r="G10" s="30" t="s">
        <v>0</v>
      </c>
    </row>
    <row r="11" spans="1:7" ht="14">
      <c r="A11" s="6" t="s">
        <v>13</v>
      </c>
      <c r="B11" s="11"/>
      <c r="C11" s="29">
        <f>Acquisition!D15</f>
        <v>0</v>
      </c>
      <c r="D11" s="29">
        <f>Acquisition!E15</f>
        <v>0</v>
      </c>
      <c r="E11" s="26">
        <f>Acquisition!F15</f>
        <v>0</v>
      </c>
      <c r="F11" s="29">
        <f>Acquisition!G15</f>
        <v>0</v>
      </c>
      <c r="G11" s="31">
        <f>C11-E11-D11-F11</f>
        <v>0</v>
      </c>
    </row>
    <row r="12" spans="1:7" ht="14">
      <c r="A12" s="36" t="s">
        <v>14</v>
      </c>
      <c r="B12" s="11"/>
      <c r="C12" s="29">
        <f>Acquisition!D39</f>
        <v>0</v>
      </c>
      <c r="D12" s="29">
        <f>Acquisition!E39</f>
        <v>0</v>
      </c>
      <c r="E12" s="26">
        <f>Acquisition!F39</f>
        <v>0</v>
      </c>
      <c r="F12" s="29">
        <f>Acquisition!G39</f>
        <v>0</v>
      </c>
      <c r="G12" s="31">
        <f t="shared" ref="G12:G23" si="0">C12-E12-D12-F12</f>
        <v>0</v>
      </c>
    </row>
    <row r="13" spans="1:7" ht="14">
      <c r="A13" s="36" t="s">
        <v>12</v>
      </c>
      <c r="B13" s="11"/>
      <c r="C13" s="29">
        <f>Acquisition!D45</f>
        <v>0</v>
      </c>
      <c r="D13" s="29">
        <f>Acquisition!E45</f>
        <v>0</v>
      </c>
      <c r="E13" s="26">
        <f>Acquisition!F45</f>
        <v>0</v>
      </c>
      <c r="F13" s="29">
        <f>Acquisition!G45</f>
        <v>0</v>
      </c>
      <c r="G13" s="31">
        <f t="shared" si="0"/>
        <v>0</v>
      </c>
    </row>
    <row r="14" spans="1:7">
      <c r="B14" s="4" t="s">
        <v>2</v>
      </c>
      <c r="C14" s="207">
        <f>SUM(C11:C13)</f>
        <v>0</v>
      </c>
      <c r="D14" s="207">
        <f>SUM(D11:D13)</f>
        <v>0</v>
      </c>
      <c r="E14" s="222">
        <f>SUM(E11:E13)</f>
        <v>0</v>
      </c>
      <c r="F14" s="207">
        <f>SUM(F11:F13)</f>
        <v>0</v>
      </c>
      <c r="G14" s="31">
        <f t="shared" si="0"/>
        <v>0</v>
      </c>
    </row>
    <row r="15" spans="1:7">
      <c r="B15" s="4"/>
      <c r="C15" s="219"/>
      <c r="D15" s="219"/>
      <c r="E15" s="220"/>
      <c r="F15" s="219"/>
      <c r="G15" s="31"/>
    </row>
    <row r="16" spans="1:7">
      <c r="A16" s="37" t="s">
        <v>36</v>
      </c>
      <c r="B16" s="11"/>
      <c r="C16" s="217"/>
      <c r="D16" s="217"/>
      <c r="E16" s="218"/>
      <c r="F16" s="217"/>
      <c r="G16" s="31"/>
    </row>
    <row r="17" spans="1:7" ht="14">
      <c r="A17" s="6" t="s">
        <v>115</v>
      </c>
      <c r="B17" s="4" t="s">
        <v>2</v>
      </c>
      <c r="C17" s="29">
        <f>Design!E25</f>
        <v>149774</v>
      </c>
      <c r="D17" s="29">
        <f>Design!F25</f>
        <v>149774</v>
      </c>
      <c r="E17" s="26">
        <f>Design!G25</f>
        <v>0</v>
      </c>
      <c r="F17" s="29">
        <f>Design!H25</f>
        <v>0</v>
      </c>
      <c r="G17" s="31">
        <f t="shared" si="0"/>
        <v>0</v>
      </c>
    </row>
    <row r="18" spans="1:7" ht="14">
      <c r="A18" s="1"/>
      <c r="B18" s="4"/>
      <c r="C18" s="217"/>
      <c r="D18" s="217"/>
      <c r="E18" s="218"/>
      <c r="F18" s="217"/>
      <c r="G18" s="31"/>
    </row>
    <row r="19" spans="1:7">
      <c r="A19" s="37" t="s">
        <v>37</v>
      </c>
      <c r="B19" s="4"/>
      <c r="C19" s="219" t="s">
        <v>0</v>
      </c>
      <c r="D19" s="219" t="s">
        <v>0</v>
      </c>
      <c r="E19" s="220" t="s">
        <v>0</v>
      </c>
      <c r="F19" s="219"/>
      <c r="G19" s="31"/>
    </row>
    <row r="20" spans="1:7" ht="14">
      <c r="A20" s="6" t="s">
        <v>3</v>
      </c>
      <c r="B20" s="11"/>
      <c r="C20" s="29">
        <f>Restoration!E53</f>
        <v>0</v>
      </c>
      <c r="D20" s="29">
        <f>Restoration!F53</f>
        <v>0</v>
      </c>
      <c r="E20" s="26">
        <f>Restoration!G53</f>
        <v>0</v>
      </c>
      <c r="F20" s="29">
        <f>Restoration!H53</f>
        <v>0</v>
      </c>
      <c r="G20" s="31">
        <f t="shared" si="0"/>
        <v>0</v>
      </c>
    </row>
    <row r="21" spans="1:7" ht="14">
      <c r="A21" s="14" t="s">
        <v>114</v>
      </c>
      <c r="B21" s="11"/>
      <c r="C21" s="29">
        <f>Restoration!E68</f>
        <v>0</v>
      </c>
      <c r="D21" s="29">
        <f>Restoration!F68</f>
        <v>0</v>
      </c>
      <c r="E21" s="26">
        <f>Restoration!G68</f>
        <v>0</v>
      </c>
      <c r="F21" s="29">
        <f>Restoration!H68</f>
        <v>0</v>
      </c>
      <c r="G21" s="31">
        <f t="shared" si="0"/>
        <v>0</v>
      </c>
    </row>
    <row r="22" spans="1:7" thickBot="1">
      <c r="A22" s="4"/>
      <c r="B22" s="4" t="s">
        <v>2</v>
      </c>
      <c r="C22" s="223">
        <f>SUM(C20:C21)</f>
        <v>0</v>
      </c>
      <c r="D22" s="223">
        <f>SUM(D20:D21)</f>
        <v>0</v>
      </c>
      <c r="E22" s="224">
        <f>SUM(E20:E21)</f>
        <v>0</v>
      </c>
      <c r="F22" s="223">
        <f>SUM(F20:F21)</f>
        <v>0</v>
      </c>
      <c r="G22" s="31">
        <f t="shared" si="0"/>
        <v>0</v>
      </c>
    </row>
    <row r="23" spans="1:7" thickBot="1">
      <c r="A23" s="6"/>
      <c r="B23" s="5" t="s">
        <v>15</v>
      </c>
      <c r="C23" s="221">
        <f>C14+C17+C22</f>
        <v>149774</v>
      </c>
      <c r="D23" s="221">
        <f t="shared" ref="D23:F23" si="1">D14+D17+D22</f>
        <v>149774</v>
      </c>
      <c r="E23" s="221">
        <f t="shared" si="1"/>
        <v>0</v>
      </c>
      <c r="F23" s="221">
        <f t="shared" si="1"/>
        <v>0</v>
      </c>
      <c r="G23" s="31">
        <f t="shared" si="0"/>
        <v>0</v>
      </c>
    </row>
    <row r="24" spans="1:7" thickBot="1">
      <c r="A24" s="6"/>
      <c r="B24" s="9"/>
      <c r="C24" s="7"/>
      <c r="D24" s="7"/>
      <c r="E24" s="7"/>
      <c r="F24" s="7"/>
      <c r="G24" s="7"/>
    </row>
    <row r="25" spans="1:7" thickBot="1">
      <c r="A25" s="6"/>
      <c r="B25" s="1"/>
      <c r="C25" s="289" t="s">
        <v>116</v>
      </c>
      <c r="D25" s="290"/>
      <c r="E25" s="226">
        <f>D23+E23</f>
        <v>149774</v>
      </c>
      <c r="F25" s="1"/>
      <c r="G25" s="1"/>
    </row>
    <row r="26" spans="1:7">
      <c r="E26" s="1"/>
      <c r="F26" s="1"/>
      <c r="G26" s="1"/>
    </row>
    <row r="27" spans="1:7">
      <c r="B27" s="1"/>
      <c r="C27" s="1"/>
      <c r="D27" s="1"/>
      <c r="E27" s="1"/>
      <c r="F27" s="1"/>
      <c r="G27" s="1"/>
    </row>
    <row r="28" spans="1:7">
      <c r="B28" s="1"/>
      <c r="C28" s="1"/>
      <c r="D28" s="1"/>
      <c r="E28" s="1"/>
      <c r="F28" s="1"/>
      <c r="G28" s="1"/>
    </row>
    <row r="29" spans="1:7">
      <c r="B29" s="1"/>
      <c r="C29" s="1"/>
      <c r="D29" s="1"/>
      <c r="E29" s="1"/>
      <c r="F29" s="1"/>
      <c r="G29" s="1"/>
    </row>
    <row r="30" spans="1:7">
      <c r="B30" s="1"/>
      <c r="C30" s="1"/>
      <c r="D30" s="1"/>
      <c r="E30" s="1"/>
      <c r="F30" s="1"/>
      <c r="G30" s="1"/>
    </row>
    <row r="31" spans="1:7" ht="14">
      <c r="A31" s="3"/>
      <c r="B31" s="1"/>
      <c r="C31" s="1"/>
      <c r="D31" s="1"/>
      <c r="E31" s="1"/>
      <c r="F31" s="1"/>
      <c r="G31" s="1"/>
    </row>
    <row r="32" spans="1:7" ht="14">
      <c r="A32" s="1"/>
      <c r="B32" s="1"/>
      <c r="C32" s="1"/>
      <c r="D32" s="1"/>
      <c r="E32" s="1"/>
      <c r="F32" s="1"/>
      <c r="G32" s="1"/>
    </row>
    <row r="33" spans="1:7" ht="14">
      <c r="A33" s="1"/>
      <c r="B33" s="1"/>
      <c r="C33" s="1"/>
      <c r="D33" s="1"/>
      <c r="E33" s="1"/>
      <c r="F33" s="1"/>
      <c r="G33" s="1"/>
    </row>
    <row r="34" spans="1:7" ht="14">
      <c r="A34" s="5"/>
      <c r="B34" s="1"/>
      <c r="C34" s="1"/>
      <c r="D34" s="1"/>
      <c r="E34" s="1"/>
      <c r="F34" s="1"/>
      <c r="G34" s="1"/>
    </row>
    <row r="35" spans="1:7">
      <c r="B35" s="1"/>
      <c r="C35" s="1"/>
      <c r="D35" s="1"/>
      <c r="E35" s="1"/>
      <c r="F35" s="1"/>
      <c r="G35" s="1"/>
    </row>
    <row r="36" spans="1:7" ht="14">
      <c r="A36" s="1"/>
      <c r="B36" s="1"/>
      <c r="C36" s="1"/>
      <c r="D36" s="1"/>
      <c r="E36" s="1"/>
      <c r="F36" s="1"/>
      <c r="G36" s="1"/>
    </row>
    <row r="37" spans="1:7" ht="14">
      <c r="A37" s="1"/>
      <c r="B37" s="1"/>
      <c r="C37" s="1"/>
      <c r="D37" s="1"/>
      <c r="E37" s="1"/>
      <c r="F37" s="1"/>
      <c r="G37" s="1"/>
    </row>
    <row r="38" spans="1:7" ht="14">
      <c r="A38" s="1"/>
      <c r="B38" s="1"/>
      <c r="C38" s="1"/>
      <c r="D38" s="1"/>
      <c r="E38" s="1"/>
      <c r="F38" s="1"/>
      <c r="G38" s="1"/>
    </row>
    <row r="39" spans="1:7" ht="14">
      <c r="A39" s="1"/>
      <c r="B39" s="1"/>
      <c r="C39" s="1"/>
      <c r="D39" s="1"/>
      <c r="E39" s="1"/>
      <c r="F39" s="1"/>
      <c r="G39" s="1"/>
    </row>
    <row r="40" spans="1:7" ht="14">
      <c r="A40" s="1"/>
      <c r="B40" s="1"/>
      <c r="C40" s="1"/>
      <c r="D40" s="1"/>
      <c r="E40" s="1"/>
      <c r="F40" s="1"/>
      <c r="G40" s="1"/>
    </row>
    <row r="41" spans="1:7" ht="14">
      <c r="A41" s="1"/>
      <c r="B41" s="1"/>
      <c r="C41" s="1"/>
      <c r="D41" s="1"/>
      <c r="E41" s="1"/>
      <c r="F41" s="1"/>
      <c r="G41" s="1"/>
    </row>
    <row r="42" spans="1:7" ht="14">
      <c r="A42" s="1"/>
      <c r="B42" s="1"/>
      <c r="C42" s="1"/>
      <c r="D42" s="1"/>
      <c r="E42" s="1"/>
      <c r="F42" s="1"/>
      <c r="G42" s="1"/>
    </row>
    <row r="43" spans="1:7" ht="14">
      <c r="A43" s="1"/>
      <c r="B43" s="1"/>
      <c r="C43" s="1"/>
      <c r="D43" s="1"/>
      <c r="E43" s="1"/>
      <c r="F43" s="1"/>
      <c r="G43" s="1"/>
    </row>
    <row r="44" spans="1:7" ht="14">
      <c r="A44" s="1"/>
      <c r="B44" s="1"/>
      <c r="C44" s="1"/>
      <c r="D44" s="1"/>
      <c r="E44" s="1"/>
      <c r="F44" s="1"/>
      <c r="G44" s="1"/>
    </row>
    <row r="45" spans="1:7" ht="14">
      <c r="A45" s="1"/>
      <c r="B45" s="1"/>
      <c r="C45" s="1"/>
      <c r="D45" s="1"/>
      <c r="E45" s="1"/>
      <c r="F45" s="1"/>
      <c r="G45" s="1"/>
    </row>
    <row r="46" spans="1:7" ht="14">
      <c r="A46" s="1"/>
      <c r="B46" s="1"/>
      <c r="C46" s="1"/>
      <c r="D46" s="1"/>
      <c r="E46" s="1"/>
      <c r="F46" s="1"/>
      <c r="G46" s="1"/>
    </row>
    <row r="47" spans="1:7" ht="14">
      <c r="A47" s="1"/>
      <c r="B47" s="1"/>
      <c r="C47" s="1"/>
      <c r="D47" s="1"/>
      <c r="E47" s="1"/>
      <c r="F47" s="1"/>
      <c r="G47" s="1"/>
    </row>
    <row r="48" spans="1:7" ht="14">
      <c r="A48" s="1"/>
      <c r="B48" s="1"/>
      <c r="C48" s="1"/>
      <c r="D48" s="1"/>
      <c r="E48" s="1"/>
      <c r="F48" s="1"/>
      <c r="G48" s="1"/>
    </row>
    <row r="49" spans="1:7" ht="14">
      <c r="A49" s="1"/>
      <c r="B49" s="1"/>
      <c r="C49" s="1"/>
      <c r="D49" s="1"/>
      <c r="E49" s="1"/>
      <c r="F49" s="1"/>
      <c r="G49" s="1"/>
    </row>
    <row r="50" spans="1:7" ht="14">
      <c r="A50" s="1"/>
      <c r="B50" s="1"/>
      <c r="C50" s="1"/>
      <c r="D50" s="1"/>
      <c r="E50" s="1"/>
      <c r="F50" s="1"/>
      <c r="G50" s="1"/>
    </row>
    <row r="51" spans="1:7" ht="14">
      <c r="A51" s="1"/>
      <c r="B51" s="1"/>
      <c r="C51" s="1"/>
      <c r="D51" s="1"/>
      <c r="E51" s="1"/>
      <c r="F51" s="1"/>
      <c r="G51" s="1"/>
    </row>
    <row r="52" spans="1:7" ht="14">
      <c r="A52" s="1"/>
      <c r="B52" s="1"/>
      <c r="C52" s="1"/>
      <c r="D52" s="1"/>
      <c r="E52" s="1"/>
      <c r="F52" s="1"/>
      <c r="G52" s="1"/>
    </row>
    <row r="53" spans="1:7" ht="14">
      <c r="A53" s="1"/>
      <c r="B53" s="1"/>
      <c r="C53" s="1"/>
      <c r="D53" s="1"/>
      <c r="E53" s="1"/>
      <c r="F53" s="1"/>
      <c r="G53" s="1"/>
    </row>
    <row r="54" spans="1:7" ht="14">
      <c r="A54" s="1"/>
      <c r="B54" s="1"/>
      <c r="C54" s="1"/>
      <c r="D54" s="1"/>
      <c r="E54" s="1"/>
      <c r="F54" s="1"/>
      <c r="G54" s="1"/>
    </row>
    <row r="55" spans="1:7" ht="14">
      <c r="A55" s="1"/>
      <c r="B55" s="1"/>
      <c r="C55" s="1"/>
      <c r="D55" s="1"/>
      <c r="E55" s="1"/>
      <c r="F55" s="1"/>
      <c r="G55" s="1"/>
    </row>
    <row r="56" spans="1:7" ht="14">
      <c r="A56" s="1"/>
      <c r="B56" s="1"/>
      <c r="C56" s="1"/>
      <c r="D56" s="1"/>
      <c r="E56" s="1"/>
      <c r="F56" s="1"/>
      <c r="G56" s="1"/>
    </row>
    <row r="57" spans="1:7" ht="14">
      <c r="A57" s="1"/>
      <c r="B57" s="1"/>
      <c r="C57" s="1"/>
      <c r="D57" s="1"/>
      <c r="E57" s="1"/>
      <c r="F57" s="1"/>
      <c r="G57" s="1"/>
    </row>
    <row r="58" spans="1:7" ht="14">
      <c r="A58" s="1"/>
      <c r="B58" s="1"/>
      <c r="C58" s="1"/>
      <c r="D58" s="1"/>
      <c r="E58" s="1"/>
      <c r="F58" s="1"/>
      <c r="G58" s="1"/>
    </row>
    <row r="59" spans="1:7" ht="14">
      <c r="A59" s="1"/>
      <c r="B59" s="1"/>
      <c r="C59" s="1"/>
      <c r="D59" s="1"/>
      <c r="E59" s="1"/>
      <c r="F59" s="1"/>
      <c r="G59" s="1"/>
    </row>
    <row r="60" spans="1:7" ht="14">
      <c r="A60" s="1"/>
      <c r="B60" s="1"/>
      <c r="C60" s="1"/>
      <c r="D60" s="1"/>
      <c r="E60" s="1"/>
      <c r="F60" s="1"/>
      <c r="G60" s="1"/>
    </row>
    <row r="61" spans="1:7" ht="14">
      <c r="A61" s="1"/>
      <c r="B61" s="1"/>
      <c r="C61" s="1"/>
      <c r="D61" s="1"/>
      <c r="E61" s="1"/>
      <c r="F61" s="1"/>
      <c r="G61" s="1"/>
    </row>
    <row r="62" spans="1:7" ht="14">
      <c r="A62" s="1"/>
      <c r="B62" s="1"/>
      <c r="C62" s="1"/>
      <c r="D62" s="1"/>
      <c r="E62" s="1"/>
      <c r="F62" s="1"/>
      <c r="G62" s="1"/>
    </row>
    <row r="63" spans="1:7" ht="14">
      <c r="A63" s="1"/>
      <c r="B63" s="1"/>
      <c r="C63" s="1"/>
      <c r="D63" s="1"/>
      <c r="E63" s="1"/>
      <c r="F63" s="1"/>
      <c r="G63" s="1"/>
    </row>
    <row r="64" spans="1:7" ht="14">
      <c r="A64" s="1"/>
      <c r="B64" s="1"/>
      <c r="C64" s="1"/>
      <c r="D64" s="1"/>
      <c r="E64" s="1"/>
      <c r="F64" s="1"/>
      <c r="G64" s="1"/>
    </row>
    <row r="65" spans="1:7" ht="14">
      <c r="A65" s="1"/>
      <c r="B65" s="1"/>
      <c r="C65" s="1"/>
      <c r="D65" s="1"/>
      <c r="E65" s="1"/>
      <c r="F65" s="1"/>
      <c r="G65" s="1"/>
    </row>
    <row r="66" spans="1:7" ht="14">
      <c r="A66" s="1"/>
      <c r="B66" s="1"/>
      <c r="C66" s="1"/>
      <c r="D66" s="1"/>
      <c r="E66" s="1"/>
      <c r="F66" s="1"/>
      <c r="G66" s="1"/>
    </row>
    <row r="67" spans="1:7" ht="14">
      <c r="A67" s="1"/>
      <c r="B67" s="1"/>
      <c r="C67" s="1"/>
      <c r="D67" s="1"/>
      <c r="E67" s="1"/>
      <c r="F67" s="1"/>
      <c r="G67" s="1"/>
    </row>
    <row r="68" spans="1:7" ht="14">
      <c r="A68" s="1"/>
      <c r="B68" s="1"/>
      <c r="C68" s="1"/>
      <c r="D68" s="1"/>
      <c r="E68" s="1"/>
      <c r="F68" s="1"/>
      <c r="G68" s="1"/>
    </row>
    <row r="69" spans="1:7" ht="14">
      <c r="A69" s="1"/>
      <c r="B69" s="1"/>
      <c r="C69" s="1"/>
      <c r="D69" s="1"/>
      <c r="E69" s="1"/>
      <c r="F69" s="1"/>
      <c r="G69" s="1"/>
    </row>
    <row r="70" spans="1:7" ht="14">
      <c r="A70" s="1"/>
      <c r="B70" s="1"/>
      <c r="C70" s="1"/>
      <c r="D70" s="1"/>
      <c r="E70" s="1"/>
      <c r="F70" s="1"/>
      <c r="G70" s="1"/>
    </row>
    <row r="71" spans="1:7" ht="14">
      <c r="A71" s="1"/>
      <c r="B71" s="1"/>
      <c r="C71" s="1"/>
      <c r="D71" s="1"/>
      <c r="E71" s="1"/>
      <c r="F71" s="1"/>
      <c r="G71" s="1"/>
    </row>
    <row r="72" spans="1:7" ht="14">
      <c r="A72" s="1"/>
      <c r="B72" s="1"/>
      <c r="C72" s="1"/>
      <c r="D72" s="1"/>
      <c r="E72" s="1"/>
      <c r="F72" s="1"/>
      <c r="G72" s="1"/>
    </row>
    <row r="73" spans="1:7" ht="14">
      <c r="A73" s="1"/>
      <c r="B73" s="1"/>
      <c r="C73" s="1"/>
      <c r="D73" s="1"/>
      <c r="E73" s="1"/>
      <c r="F73" s="1"/>
      <c r="G73" s="1"/>
    </row>
    <row r="74" spans="1:7" ht="14">
      <c r="A74" s="1"/>
      <c r="B74" s="1"/>
      <c r="C74" s="1"/>
      <c r="D74" s="1"/>
      <c r="E74" s="1"/>
      <c r="F74" s="1"/>
      <c r="G74" s="1"/>
    </row>
    <row r="75" spans="1:7" ht="14">
      <c r="A75" s="1"/>
      <c r="B75" s="1"/>
      <c r="C75" s="1"/>
      <c r="D75" s="1"/>
      <c r="E75" s="1"/>
      <c r="F75" s="1"/>
      <c r="G75" s="1"/>
    </row>
    <row r="76" spans="1:7" ht="14">
      <c r="A76" s="1"/>
      <c r="B76" s="1"/>
      <c r="C76" s="1"/>
      <c r="D76" s="1"/>
      <c r="E76" s="1"/>
      <c r="F76" s="1"/>
      <c r="G76" s="1"/>
    </row>
    <row r="77" spans="1:7" ht="14">
      <c r="A77" s="1"/>
      <c r="B77" s="1"/>
      <c r="C77" s="1"/>
      <c r="D77" s="1"/>
      <c r="E77" s="1"/>
      <c r="F77" s="1"/>
      <c r="G77" s="1"/>
    </row>
    <row r="78" spans="1:7" ht="14">
      <c r="A78" s="1"/>
      <c r="B78" s="1"/>
      <c r="C78" s="1"/>
      <c r="D78" s="1"/>
      <c r="E78" s="1"/>
      <c r="F78" s="1"/>
      <c r="G78" s="1"/>
    </row>
    <row r="79" spans="1:7" ht="14">
      <c r="A79" s="1"/>
      <c r="B79" s="1"/>
      <c r="C79" s="1"/>
      <c r="D79" s="1"/>
      <c r="E79" s="1"/>
      <c r="F79" s="1"/>
      <c r="G79" s="1"/>
    </row>
    <row r="80" spans="1:7" ht="14">
      <c r="A80" s="1"/>
      <c r="B80" s="1"/>
      <c r="C80" s="1"/>
      <c r="D80" s="1"/>
      <c r="E80" s="1"/>
      <c r="F80" s="1"/>
      <c r="G80" s="1"/>
    </row>
    <row r="81" spans="1:7" ht="14">
      <c r="A81" s="1"/>
      <c r="B81" s="1"/>
      <c r="C81" s="1"/>
      <c r="D81" s="1"/>
      <c r="E81" s="1"/>
      <c r="F81" s="1"/>
      <c r="G81" s="1"/>
    </row>
    <row r="82" spans="1:7" ht="14">
      <c r="A82" s="1"/>
      <c r="B82" s="1"/>
      <c r="C82" s="1"/>
      <c r="D82" s="1"/>
      <c r="E82" s="1"/>
      <c r="F82" s="1"/>
      <c r="G82" s="1"/>
    </row>
    <row r="83" spans="1:7" ht="14">
      <c r="A83" s="1"/>
      <c r="B83" s="1"/>
      <c r="C83" s="1"/>
      <c r="D83" s="1"/>
      <c r="E83" s="1"/>
      <c r="F83" s="1"/>
      <c r="G83" s="1"/>
    </row>
    <row r="84" spans="1:7" ht="14">
      <c r="A84" s="1"/>
      <c r="B84" s="1"/>
      <c r="C84" s="1"/>
      <c r="D84" s="1"/>
      <c r="E84" s="1"/>
      <c r="F84" s="1"/>
      <c r="G84" s="1"/>
    </row>
    <row r="85" spans="1:7" ht="14">
      <c r="A85" s="1"/>
      <c r="B85" s="1"/>
      <c r="C85" s="1"/>
      <c r="D85" s="1"/>
      <c r="E85" s="1"/>
      <c r="F85" s="1"/>
      <c r="G85" s="1"/>
    </row>
    <row r="86" spans="1:7" ht="14">
      <c r="A86" s="1"/>
      <c r="B86" s="1"/>
      <c r="C86" s="1"/>
      <c r="D86" s="1"/>
      <c r="E86" s="1"/>
      <c r="F86" s="1"/>
      <c r="G86" s="1"/>
    </row>
    <row r="87" spans="1:7" ht="14">
      <c r="A87" s="1"/>
      <c r="B87" s="1"/>
      <c r="C87" s="1"/>
      <c r="D87" s="1"/>
      <c r="E87" s="1"/>
      <c r="F87" s="1"/>
      <c r="G87" s="1"/>
    </row>
    <row r="88" spans="1:7" ht="14">
      <c r="A88" s="1"/>
      <c r="B88" s="1"/>
      <c r="C88" s="1"/>
      <c r="D88" s="1"/>
      <c r="E88" s="1"/>
      <c r="F88" s="1"/>
      <c r="G88" s="1"/>
    </row>
    <row r="89" spans="1:7" ht="14">
      <c r="A89" s="1"/>
      <c r="B89" s="1"/>
      <c r="C89" s="1"/>
      <c r="D89" s="1"/>
      <c r="E89" s="1"/>
      <c r="F89" s="1"/>
      <c r="G89" s="1"/>
    </row>
    <row r="90" spans="1:7" ht="14">
      <c r="A90" s="1"/>
      <c r="B90" s="1"/>
      <c r="C90" s="1"/>
      <c r="D90" s="1"/>
      <c r="E90" s="1"/>
      <c r="F90" s="1"/>
      <c r="G90" s="1"/>
    </row>
    <row r="91" spans="1:7" ht="14">
      <c r="A91" s="1"/>
      <c r="B91" s="1"/>
      <c r="C91" s="1"/>
      <c r="D91" s="1"/>
      <c r="E91" s="1"/>
      <c r="F91" s="1"/>
      <c r="G91" s="1"/>
    </row>
    <row r="92" spans="1:7" ht="14">
      <c r="A92" s="1"/>
      <c r="B92" s="1"/>
      <c r="C92" s="1"/>
      <c r="D92" s="1"/>
      <c r="E92" s="1"/>
      <c r="F92" s="1"/>
      <c r="G92" s="1"/>
    </row>
    <row r="93" spans="1:7" ht="14">
      <c r="A93" s="1"/>
      <c r="B93" s="1"/>
      <c r="C93" s="1"/>
      <c r="D93" s="1"/>
      <c r="E93" s="1"/>
      <c r="F93" s="1"/>
      <c r="G93" s="1"/>
    </row>
    <row r="94" spans="1:7" ht="14">
      <c r="A94" s="1"/>
      <c r="B94" s="1"/>
      <c r="C94" s="1"/>
      <c r="D94" s="1"/>
      <c r="E94" s="1"/>
      <c r="F94" s="1"/>
      <c r="G94" s="1"/>
    </row>
    <row r="95" spans="1:7" ht="14">
      <c r="A95" s="1"/>
      <c r="B95" s="1"/>
      <c r="C95" s="1"/>
      <c r="D95" s="1"/>
      <c r="E95" s="1"/>
      <c r="F95" s="1"/>
      <c r="G95" s="1"/>
    </row>
    <row r="96" spans="1:7" ht="14">
      <c r="A96" s="1"/>
      <c r="B96" s="1"/>
      <c r="C96" s="1"/>
      <c r="D96" s="1"/>
      <c r="E96" s="1"/>
      <c r="F96" s="1"/>
      <c r="G96" s="1"/>
    </row>
    <row r="97" spans="1:7" ht="14">
      <c r="A97" s="1"/>
      <c r="B97" s="1"/>
      <c r="C97" s="1"/>
      <c r="D97" s="1"/>
      <c r="E97" s="1"/>
      <c r="F97" s="1"/>
      <c r="G97" s="1"/>
    </row>
  </sheetData>
  <mergeCells count="5">
    <mergeCell ref="G8:G9"/>
    <mergeCell ref="B5:G5"/>
    <mergeCell ref="B6:G6"/>
    <mergeCell ref="B4:G4"/>
    <mergeCell ref="C25:D25"/>
  </mergeCells>
  <pageMargins left="0.7" right="0.7" top="0.75" bottom="0.75" header="0.3" footer="0.3"/>
  <pageSetup orientation="landscape"/>
  <headerFooter>
    <oddHeader>&amp;LLCFRB Budget Detail&amp;RApplication #</oddHeader>
    <oddFooter>&amp;RFebruary 2013</oddFooter>
  </headerFooter>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D56" sqref="D56"/>
    </sheetView>
  </sheetViews>
  <sheetFormatPr baseColWidth="10" defaultColWidth="8.83203125" defaultRowHeight="14" x14ac:dyDescent="0"/>
  <cols>
    <col min="1" max="1" width="41" customWidth="1"/>
  </cols>
  <sheetData>
    <row r="2" spans="1:1">
      <c r="A2" t="s">
        <v>106</v>
      </c>
    </row>
    <row r="3" spans="1:1">
      <c r="A3" t="s">
        <v>87</v>
      </c>
    </row>
    <row r="4" spans="1:1">
      <c r="A4" s="136" t="s">
        <v>99</v>
      </c>
    </row>
    <row r="5" spans="1:1">
      <c r="A5" s="175" t="s">
        <v>90</v>
      </c>
    </row>
    <row r="6" spans="1:1">
      <c r="A6" s="176" t="s">
        <v>98</v>
      </c>
    </row>
    <row r="7" spans="1:1">
      <c r="A7" s="136" t="s">
        <v>89</v>
      </c>
    </row>
    <row r="8" spans="1:1">
      <c r="A8" s="136" t="s">
        <v>91</v>
      </c>
    </row>
    <row r="9" spans="1:1">
      <c r="A9" s="136" t="s">
        <v>105</v>
      </c>
    </row>
    <row r="10" spans="1:1">
      <c r="A10" s="136" t="s">
        <v>88</v>
      </c>
    </row>
    <row r="11" spans="1:1">
      <c r="A11" s="136" t="s">
        <v>110</v>
      </c>
    </row>
    <row r="12" spans="1:1">
      <c r="A12" s="136" t="s">
        <v>92</v>
      </c>
    </row>
    <row r="13" spans="1:1">
      <c r="A13" s="136" t="s">
        <v>94</v>
      </c>
    </row>
    <row r="14" spans="1:1">
      <c r="A14" s="136" t="s">
        <v>93</v>
      </c>
    </row>
    <row r="19" spans="1:1">
      <c r="A19" s="177" t="s">
        <v>95</v>
      </c>
    </row>
    <row r="20" spans="1:1">
      <c r="A20" s="178" t="s">
        <v>111</v>
      </c>
    </row>
    <row r="21" spans="1:1">
      <c r="A21" s="178" t="s">
        <v>96</v>
      </c>
    </row>
    <row r="22" spans="1:1">
      <c r="A22" s="178" t="s">
        <v>85</v>
      </c>
    </row>
    <row r="23" spans="1:1">
      <c r="A23" s="178" t="s">
        <v>86</v>
      </c>
    </row>
    <row r="24" spans="1:1">
      <c r="A24" s="178" t="s">
        <v>110</v>
      </c>
    </row>
    <row r="25" spans="1:1">
      <c r="A25" s="178" t="s">
        <v>97</v>
      </c>
    </row>
    <row r="28" spans="1:1">
      <c r="A28" s="161"/>
    </row>
    <row r="29" spans="1:1">
      <c r="A29" t="s">
        <v>108</v>
      </c>
    </row>
    <row r="30" spans="1:1">
      <c r="A30" s="154" t="s">
        <v>58</v>
      </c>
    </row>
    <row r="31" spans="1:1">
      <c r="A31" s="154" t="s">
        <v>57</v>
      </c>
    </row>
    <row r="32" spans="1:1">
      <c r="A32" s="154" t="s">
        <v>59</v>
      </c>
    </row>
    <row r="35" spans="1:1">
      <c r="A35" s="155"/>
    </row>
    <row r="36" spans="1:1">
      <c r="A36" s="154" t="s">
        <v>60</v>
      </c>
    </row>
    <row r="37" spans="1:1">
      <c r="A37" s="154" t="s">
        <v>61</v>
      </c>
    </row>
    <row r="38" spans="1:1">
      <c r="A38" s="154" t="s">
        <v>62</v>
      </c>
    </row>
    <row r="39" spans="1:1">
      <c r="A39" s="154" t="s">
        <v>70</v>
      </c>
    </row>
    <row r="40" spans="1:1">
      <c r="A40" s="154" t="s">
        <v>63</v>
      </c>
    </row>
    <row r="41" spans="1:1">
      <c r="A41" s="154" t="s">
        <v>71</v>
      </c>
    </row>
    <row r="42" spans="1:1">
      <c r="A42" s="154" t="s">
        <v>72</v>
      </c>
    </row>
    <row r="43" spans="1:1">
      <c r="A43" s="154" t="s">
        <v>64</v>
      </c>
    </row>
    <row r="44" spans="1:1">
      <c r="A44" s="154" t="s">
        <v>65</v>
      </c>
    </row>
    <row r="45" spans="1:1">
      <c r="A45" s="154" t="s">
        <v>66</v>
      </c>
    </row>
    <row r="46" spans="1:1">
      <c r="A46" s="154" t="s">
        <v>73</v>
      </c>
    </row>
    <row r="47" spans="1:1">
      <c r="A47" s="154" t="s">
        <v>67</v>
      </c>
    </row>
    <row r="48" spans="1:1">
      <c r="A48" s="154" t="s">
        <v>74</v>
      </c>
    </row>
    <row r="49" spans="1:1">
      <c r="A49" s="154" t="s">
        <v>75</v>
      </c>
    </row>
    <row r="50" spans="1:1">
      <c r="A50" s="154" t="s">
        <v>76</v>
      </c>
    </row>
    <row r="51" spans="1:1">
      <c r="A51" s="154" t="s">
        <v>77</v>
      </c>
    </row>
    <row r="52" spans="1:1">
      <c r="A52" s="154" t="s">
        <v>68</v>
      </c>
    </row>
    <row r="53" spans="1:1">
      <c r="A53" s="154" t="s">
        <v>69</v>
      </c>
    </row>
    <row r="56" spans="1:1">
      <c r="A56" s="177" t="s">
        <v>95</v>
      </c>
    </row>
    <row r="57" spans="1:1">
      <c r="A57" s="178" t="s">
        <v>111</v>
      </c>
    </row>
    <row r="58" spans="1:1">
      <c r="A58" s="178" t="s">
        <v>96</v>
      </c>
    </row>
    <row r="59" spans="1:1">
      <c r="A59" s="178" t="s">
        <v>85</v>
      </c>
    </row>
    <row r="60" spans="1:1">
      <c r="A60" s="178" t="s">
        <v>86</v>
      </c>
    </row>
    <row r="61" spans="1:1">
      <c r="A61" s="178" t="s">
        <v>98</v>
      </c>
    </row>
    <row r="62" spans="1:1">
      <c r="A62" s="178" t="s">
        <v>92</v>
      </c>
    </row>
    <row r="63" spans="1:1">
      <c r="A63" s="178" t="s">
        <v>112</v>
      </c>
    </row>
    <row r="64" spans="1:1">
      <c r="A64" s="178" t="s">
        <v>77</v>
      </c>
    </row>
    <row r="65" spans="1:1" s="191" customFormat="1">
      <c r="A65" s="190" t="s">
        <v>110</v>
      </c>
    </row>
    <row r="66" spans="1:1">
      <c r="A66" s="178" t="s">
        <v>97</v>
      </c>
    </row>
  </sheetData>
  <sortState ref="A34:A50">
    <sortCondition ref="A34:A50"/>
  </sortState>
  <pageMargins left="0.7" right="0.7" top="0.75" bottom="0.75" header="0.3" footer="0.3"/>
  <pageSetup orientation="portrait" horizontalDpi="1200" verticalDpi="1200"/>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3.xml><?xml version="1.0" encoding="utf-8"?>
<ds:datastoreItem xmlns:ds="http://schemas.openxmlformats.org/officeDocument/2006/customXml" ds:itemID="{FBE54D3F-C813-4953-939C-D9A711BB7F5F}">
  <ds:schemaRef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Acquisition</vt:lpstr>
      <vt:lpstr>Design</vt:lpstr>
      <vt:lpstr>Restoration</vt:lpstr>
      <vt:lpstr>TOTAL SHEETS 1-3</vt:lpstr>
      <vt:lpstr>Lists for dropdown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Adopt A Stream</cp:lastModifiedBy>
  <cp:lastPrinted>2015-08-26T20:28:21Z</cp:lastPrinted>
  <dcterms:created xsi:type="dcterms:W3CDTF">2009-06-25T21:43:09Z</dcterms:created>
  <dcterms:modified xsi:type="dcterms:W3CDTF">2021-03-03T21:16:57Z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