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https://nwstraitsfoundation.sharepoint.com/Clarity/Grant Billing/RCO Grants/PSAR18SEA invoices/201909/"/>
    </mc:Choice>
  </mc:AlternateContent>
  <xr:revisionPtr revIDLastSave="0" documentId="8_{F807EB5B-EDF9-B644-A575-9A077850E0A9}" xr6:coauthVersionLast="45" xr6:coauthVersionMax="45" xr10:uidLastSave="{00000000-0000-0000-0000-000000000000}"/>
  <bookViews>
    <workbookView xWindow="0" yWindow="460" windowWidth="31900" windowHeight="19940" xr2:uid="{00000000-000D-0000-FFFF-FFFF00000000}"/>
  </bookViews>
  <sheets>
    <sheet name="Sheet1" sheetId="1" r:id="rId1"/>
  </sheets>
  <definedNames>
    <definedName name="_xlnm.Print_Titles" localSheetId="0">Sheet1!$A:$C,Sheet1!$4:$4</definedName>
    <definedName name="QBCANSUPPORTUPDATE" localSheetId="0">FALSE</definedName>
    <definedName name="QBCOMPANYFILENAME" localSheetId="0">"I:\QB LIVE DATA BASES\Northwest Straits Marine Conservation Foundation.QBW"</definedName>
    <definedName name="QBENDDATE" localSheetId="0">20190731</definedName>
    <definedName name="QBHEADERSONSCREEN" localSheetId="0">TRUE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"413720d735124c7ea7af21482bcea203"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12</definedName>
    <definedName name="QBREPORTSUBCOLAXIS" localSheetId="0">0</definedName>
    <definedName name="QBREPORTTYPE" localSheetId="0">230</definedName>
    <definedName name="QBROWHEADERS" localSheetId="0">3</definedName>
    <definedName name="QBSTARTDATE" localSheetId="0">20190601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52" i="1" l="1"/>
  <c r="AD51" i="1"/>
  <c r="AB51" i="1"/>
  <c r="AB52" i="1" s="1"/>
  <c r="Z51" i="1"/>
  <c r="Z52" i="1" s="1"/>
  <c r="AB46" i="1"/>
  <c r="Z46" i="1"/>
  <c r="AD45" i="1"/>
  <c r="AD46" i="1" s="1"/>
  <c r="AB45" i="1"/>
  <c r="Z45" i="1"/>
  <c r="AD40" i="1"/>
  <c r="AD39" i="1"/>
  <c r="AB39" i="1"/>
  <c r="AB40" i="1" s="1"/>
  <c r="Z39" i="1"/>
  <c r="Z40" i="1" s="1"/>
  <c r="AD29" i="1"/>
  <c r="AB29" i="1"/>
  <c r="Z29" i="1"/>
  <c r="AD26" i="1"/>
  <c r="AB26" i="1"/>
  <c r="Z26" i="1"/>
  <c r="AD19" i="1"/>
  <c r="AB19" i="1"/>
  <c r="Z19" i="1"/>
  <c r="AD12" i="1"/>
  <c r="AD30" i="1" s="1"/>
  <c r="AD53" i="1" s="1"/>
  <c r="AB12" i="1"/>
  <c r="AB30" i="1" s="1"/>
  <c r="AB53" i="1" s="1"/>
  <c r="Z12" i="1"/>
  <c r="Z30" i="1" s="1"/>
  <c r="Z53" i="1" l="1"/>
</calcChain>
</file>

<file path=xl/sharedStrings.xml><?xml version="1.0" encoding="utf-8"?>
<sst xmlns="http://schemas.openxmlformats.org/spreadsheetml/2006/main" count="211" uniqueCount="74">
  <si>
    <t>2:36 PM</t>
  </si>
  <si>
    <t>Northwest Straits Marine Conservation Foundation</t>
  </si>
  <si>
    <t>Transaction Detail By Account</t>
  </si>
  <si>
    <t>Accrual Basis</t>
  </si>
  <si>
    <t>June through July 2019</t>
  </si>
  <si>
    <t>Type</t>
  </si>
  <si>
    <t>Date</t>
  </si>
  <si>
    <t>Num</t>
  </si>
  <si>
    <t>Adj</t>
  </si>
  <si>
    <t>Name</t>
  </si>
  <si>
    <t>Source Name</t>
  </si>
  <si>
    <t>Memo</t>
  </si>
  <si>
    <t>Class</t>
  </si>
  <si>
    <t>Clr</t>
  </si>
  <si>
    <t>Split</t>
  </si>
  <si>
    <t>Debit</t>
  </si>
  <si>
    <t>Credit</t>
  </si>
  <si>
    <t>Balance</t>
  </si>
  <si>
    <t>Payroll Expenses</t>
  </si>
  <si>
    <t>Gross Wages</t>
  </si>
  <si>
    <t>Total Gross Wages</t>
  </si>
  <si>
    <t>Payroll Taxes</t>
  </si>
  <si>
    <t>Total Payroll Taxes</t>
  </si>
  <si>
    <t>Benefits</t>
  </si>
  <si>
    <t>Total Benefits</t>
  </si>
  <si>
    <t>BillableRate Adj</t>
  </si>
  <si>
    <t>Ö</t>
  </si>
  <si>
    <t>Total BillableRate Adj</t>
  </si>
  <si>
    <t>Total Payroll Expenses</t>
  </si>
  <si>
    <t>Contracted Services</t>
  </si>
  <si>
    <t>Total Contracted Services</t>
  </si>
  <si>
    <t>Accounting</t>
  </si>
  <si>
    <t>Total Accounting</t>
  </si>
  <si>
    <t>Other Expenses</t>
  </si>
  <si>
    <t>Advertising</t>
  </si>
  <si>
    <t>Total Advertising</t>
  </si>
  <si>
    <t>Total Other Expenses</t>
  </si>
  <si>
    <t>Business Expenses</t>
  </si>
  <si>
    <t>Program Admin Allocation</t>
  </si>
  <si>
    <t>Total Program Admin Allocation</t>
  </si>
  <si>
    <t>Total Business Expenses</t>
  </si>
  <si>
    <t>TOTAL</t>
  </si>
  <si>
    <t>Paycheck</t>
  </si>
  <si>
    <t>General Journal</t>
  </si>
  <si>
    <t>Bill</t>
  </si>
  <si>
    <t>PR060519.5</t>
  </si>
  <si>
    <t>PR062020.5</t>
  </si>
  <si>
    <t>PR060620.11</t>
  </si>
  <si>
    <t>PR071919.6</t>
  </si>
  <si>
    <t>PR071519.4</t>
  </si>
  <si>
    <t>PayExp ADJ</t>
  </si>
  <si>
    <t>19-116</t>
  </si>
  <si>
    <t>19-144</t>
  </si>
  <si>
    <t>Clarity06</t>
  </si>
  <si>
    <t>Clarity07</t>
  </si>
  <si>
    <t>1062838</t>
  </si>
  <si>
    <t>201907 796</t>
  </si>
  <si>
    <t>OH Alloc</t>
  </si>
  <si>
    <t>Recreation and Conservation Office:16-1306 PSAR18SEA</t>
  </si>
  <si>
    <t>Lisa B Kaufman</t>
  </si>
  <si>
    <t>Jason R Morgan</t>
  </si>
  <si>
    <t>Coastal Geologic Services Inc.</t>
  </si>
  <si>
    <t>Builders Exchange of WA, Inc</t>
  </si>
  <si>
    <t>Daily Journal of Commerce</t>
  </si>
  <si>
    <t>Direct Deposit</t>
  </si>
  <si>
    <t>Calculated payroll expense vs Billable Payroll Difference</t>
  </si>
  <si>
    <t>Non Construction AAE project management and design</t>
  </si>
  <si>
    <t>AAE - Construction Implementation and expenses</t>
  </si>
  <si>
    <t>Allocate  Accounting expense amongst funders.Classes</t>
  </si>
  <si>
    <t>AAE - Advertising</t>
  </si>
  <si>
    <t>OH Allocation</t>
  </si>
  <si>
    <t>Functional - Program:Near Shore:Seahorse Siesta - SEA:PSAR18SEA $419k 04/18-06/21</t>
  </si>
  <si>
    <t>Banner - Checking-UR 7337</t>
  </si>
  <si>
    <t>*Accounts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</si>
</sst>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7" x14ac:knownFonts="1">
    <font>
      <sz val="11"/>
      <color theme="1"/>
      <name val="Calibri"/>
      <family val="2"/>
      <scheme val="minor"/>
    </font>
    <font>
      <sz val="11"/>
      <color rgb="FF000080"/>
      <name val="Arial Narrow"/>
      <family val="2"/>
    </font>
    <font>
      <sz val="12"/>
      <color rgb="FF000080"/>
      <name val="Arial Narrow"/>
      <family val="2"/>
    </font>
    <font>
      <sz val="14"/>
      <color rgb="FF000080"/>
      <name val="Arial Narrow"/>
      <family val="2"/>
    </font>
    <font>
      <sz val="10"/>
      <color rgb="FF000080"/>
      <name val="Arial Narrow"/>
      <family val="2"/>
    </font>
    <font>
      <sz val="11"/>
      <color rgb="FF000000"/>
      <name val="Arial Narrow"/>
      <family val="2"/>
    </font>
    <font>
      <sz val="11"/>
      <color rgb="FF00000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164" fontId="5" fillId="0" borderId="0" xfId="0" applyNumberFormat="1" applyFont="1"/>
    <xf numFmtId="39" fontId="5" fillId="0" borderId="0" xfId="0" applyNumberFormat="1" applyFont="1"/>
    <xf numFmtId="49" fontId="5" fillId="0" borderId="0" xfId="0" applyNumberFormat="1" applyFont="1" applyAlignment="1">
      <alignment horizontal="centerContinuous"/>
    </xf>
    <xf numFmtId="39" fontId="5" fillId="0" borderId="2" xfId="0" applyNumberFormat="1" applyFont="1" applyBorder="1"/>
    <xf numFmtId="39" fontId="5" fillId="0" borderId="0" xfId="0" applyNumberFormat="1" applyFont="1" applyBorder="1"/>
    <xf numFmtId="39" fontId="5" fillId="0" borderId="3" xfId="0" applyNumberFormat="1" applyFont="1" applyBorder="1"/>
    <xf numFmtId="39" fontId="5" fillId="0" borderId="4" xfId="0" applyNumberFormat="1" applyFont="1" applyBorder="1"/>
    <xf numFmtId="39" fontId="5" fillId="0" borderId="5" xfId="0" applyNumberFormat="1" applyFont="1" applyBorder="1"/>
    <xf numFmtId="0" fontId="5" fillId="0" borderId="0" xfId="0" applyFont="1"/>
    <xf numFmtId="49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49" fontId="6" fillId="0" borderId="0" xfId="0" applyNumberFormat="1" applyFont="1"/>
    <xf numFmtId="49" fontId="6" fillId="0" borderId="0" xfId="0" applyNumberFormat="1" applyFont="1" applyAlignment="1">
      <alignment horizontal="centerContinuous"/>
    </xf>
    <xf numFmtId="49" fontId="0" fillId="0" borderId="0" xfId="0" applyNumberForma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workbookViewId="0">
      <pane xSplit="3" ySplit="4" topLeftCell="D5" activePane="bottomRight" state="frozenSplit"/>
      <selection pane="topRight" activeCell="D1" sqref="D1"/>
      <selection pane="bottomLeft" activeCell="A5" sqref="A5"/>
      <selection pane="bottomRight"/>
    </sheetView>
  </sheetViews>
  <sheetFormatPr baseColWidth="10" defaultColWidth="8.83203125" defaultRowHeight="15" x14ac:dyDescent="0.2"/>
  <cols>
    <col min="1" max="2" width="3" style="22" customWidth="1"/>
    <col min="3" max="3" width="26.5" style="22" customWidth="1"/>
    <col min="4" max="5" width="2.33203125" style="22" customWidth="1"/>
    <col min="6" max="6" width="13.83203125" style="22" bestFit="1" customWidth="1"/>
    <col min="7" max="7" width="2.33203125" style="22" customWidth="1"/>
    <col min="8" max="8" width="9.83203125" style="22" bestFit="1" customWidth="1"/>
    <col min="9" max="9" width="2.33203125" style="22" customWidth="1"/>
    <col min="10" max="10" width="11.83203125" style="22" bestFit="1" customWidth="1"/>
    <col min="11" max="11" width="2.33203125" style="22" customWidth="1"/>
    <col min="12" max="12" width="3.5" style="22" bestFit="1" customWidth="1"/>
    <col min="13" max="13" width="2.33203125" style="22" customWidth="1"/>
    <col min="14" max="14" width="30.6640625" style="22" customWidth="1"/>
    <col min="15" max="15" width="2.33203125" style="22" customWidth="1"/>
    <col min="16" max="16" width="25.6640625" style="22" bestFit="1" customWidth="1"/>
    <col min="17" max="17" width="2.33203125" style="22" customWidth="1"/>
    <col min="18" max="18" width="30.6640625" style="22" customWidth="1"/>
    <col min="19" max="19" width="2.33203125" style="22" customWidth="1"/>
    <col min="20" max="20" width="30.6640625" style="22" customWidth="1"/>
    <col min="21" max="21" width="2.33203125" style="22" customWidth="1"/>
    <col min="22" max="22" width="3.33203125" style="22" bestFit="1" customWidth="1"/>
    <col min="23" max="23" width="2.33203125" style="22" customWidth="1"/>
    <col min="24" max="24" width="23.6640625" style="22" bestFit="1" customWidth="1"/>
    <col min="25" max="25" width="2.33203125" style="22" customWidth="1"/>
    <col min="26" max="26" width="8.5" style="22" bestFit="1" customWidth="1"/>
    <col min="27" max="27" width="2.33203125" style="22" customWidth="1"/>
    <col min="28" max="28" width="5.6640625" style="22" bestFit="1" customWidth="1"/>
    <col min="29" max="29" width="2.33203125" style="22" customWidth="1"/>
    <col min="30" max="30" width="11.6640625" style="22" bestFit="1" customWidth="1"/>
  </cols>
  <sheetData>
    <row r="1" spans="1:30" ht="16" x14ac:dyDescent="0.2">
      <c r="A1" s="2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5" t="s">
        <v>0</v>
      </c>
    </row>
    <row r="2" spans="1:30" ht="18" x14ac:dyDescent="0.2">
      <c r="A2" s="3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6">
        <v>43750</v>
      </c>
    </row>
    <row r="3" spans="1:30" x14ac:dyDescent="0.2">
      <c r="A3" s="4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5" t="s">
        <v>3</v>
      </c>
    </row>
    <row r="4" spans="1:30" s="21" customFormat="1" ht="16" thickBot="1" x14ac:dyDescent="0.25">
      <c r="A4" s="19"/>
      <c r="B4" s="19"/>
      <c r="C4" s="19"/>
      <c r="D4" s="19"/>
      <c r="E4" s="19"/>
      <c r="F4" s="20" t="s">
        <v>5</v>
      </c>
      <c r="G4" s="19"/>
      <c r="H4" s="20" t="s">
        <v>6</v>
      </c>
      <c r="I4" s="19"/>
      <c r="J4" s="20" t="s">
        <v>7</v>
      </c>
      <c r="K4" s="19"/>
      <c r="L4" s="20" t="s">
        <v>8</v>
      </c>
      <c r="M4" s="19"/>
      <c r="N4" s="20" t="s">
        <v>9</v>
      </c>
      <c r="O4" s="19"/>
      <c r="P4" s="20" t="s">
        <v>10</v>
      </c>
      <c r="Q4" s="19"/>
      <c r="R4" s="20" t="s">
        <v>11</v>
      </c>
      <c r="S4" s="19"/>
      <c r="T4" s="20" t="s">
        <v>12</v>
      </c>
      <c r="U4" s="19"/>
      <c r="V4" s="20" t="s">
        <v>13</v>
      </c>
      <c r="W4" s="19"/>
      <c r="X4" s="20" t="s">
        <v>14</v>
      </c>
      <c r="Y4" s="19"/>
      <c r="Z4" s="20" t="s">
        <v>15</v>
      </c>
      <c r="AA4" s="19"/>
      <c r="AB4" s="20" t="s">
        <v>16</v>
      </c>
      <c r="AC4" s="19"/>
      <c r="AD4" s="20" t="s">
        <v>17</v>
      </c>
    </row>
    <row r="5" spans="1:30" ht="16" thickTop="1" x14ac:dyDescent="0.2">
      <c r="A5" s="5"/>
      <c r="B5" s="5" t="s">
        <v>18</v>
      </c>
      <c r="C5" s="5"/>
      <c r="D5" s="5"/>
      <c r="E5" s="5"/>
      <c r="F5" s="5"/>
      <c r="G5" s="5"/>
      <c r="H5" s="6"/>
      <c r="I5" s="5"/>
      <c r="J5" s="5"/>
      <c r="K5" s="5"/>
      <c r="L5" s="17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7"/>
      <c r="AA5" s="5"/>
      <c r="AB5" s="7"/>
      <c r="AC5" s="5"/>
      <c r="AD5" s="7"/>
    </row>
    <row r="6" spans="1:30" x14ac:dyDescent="0.2">
      <c r="A6" s="5"/>
      <c r="B6" s="5"/>
      <c r="C6" s="5" t="s">
        <v>19</v>
      </c>
      <c r="D6" s="5"/>
      <c r="E6" s="5"/>
      <c r="F6" s="5"/>
      <c r="G6" s="5"/>
      <c r="H6" s="6"/>
      <c r="I6" s="5"/>
      <c r="J6" s="5"/>
      <c r="K6" s="5"/>
      <c r="L6" s="17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7"/>
      <c r="AA6" s="5"/>
      <c r="AB6" s="7"/>
      <c r="AC6" s="5"/>
      <c r="AD6" s="7"/>
    </row>
    <row r="7" spans="1:30" x14ac:dyDescent="0.2">
      <c r="A7" s="5"/>
      <c r="B7" s="5"/>
      <c r="C7" s="5"/>
      <c r="D7" s="5"/>
      <c r="E7" s="5"/>
      <c r="F7" s="5" t="s">
        <v>42</v>
      </c>
      <c r="G7" s="5"/>
      <c r="H7" s="6">
        <v>43621</v>
      </c>
      <c r="I7" s="5"/>
      <c r="J7" s="5" t="s">
        <v>45</v>
      </c>
      <c r="K7" s="5"/>
      <c r="L7" s="17"/>
      <c r="M7" s="5"/>
      <c r="N7" s="5" t="s">
        <v>58</v>
      </c>
      <c r="O7" s="5"/>
      <c r="P7" s="5" t="s">
        <v>59</v>
      </c>
      <c r="Q7" s="5"/>
      <c r="R7" s="5" t="s">
        <v>64</v>
      </c>
      <c r="S7" s="5"/>
      <c r="T7" s="5" t="s">
        <v>71</v>
      </c>
      <c r="U7" s="5"/>
      <c r="V7" s="8"/>
      <c r="W7" s="5"/>
      <c r="X7" s="5" t="s">
        <v>72</v>
      </c>
      <c r="Y7" s="5"/>
      <c r="Z7" s="7">
        <v>117.45</v>
      </c>
      <c r="AA7" s="5"/>
      <c r="AB7" s="7"/>
      <c r="AC7" s="5"/>
      <c r="AD7" s="7">
        <v>117.45</v>
      </c>
    </row>
    <row r="8" spans="1:30" x14ac:dyDescent="0.2">
      <c r="A8" s="5"/>
      <c r="B8" s="5"/>
      <c r="C8" s="5"/>
      <c r="D8" s="5"/>
      <c r="E8" s="5"/>
      <c r="F8" s="5" t="s">
        <v>42</v>
      </c>
      <c r="G8" s="5"/>
      <c r="H8" s="6">
        <v>43636</v>
      </c>
      <c r="I8" s="5"/>
      <c r="J8" s="5" t="s">
        <v>46</v>
      </c>
      <c r="K8" s="5"/>
      <c r="L8" s="17"/>
      <c r="M8" s="5"/>
      <c r="N8" s="5" t="s">
        <v>58</v>
      </c>
      <c r="O8" s="5"/>
      <c r="P8" s="5" t="s">
        <v>59</v>
      </c>
      <c r="Q8" s="5"/>
      <c r="R8" s="5" t="s">
        <v>64</v>
      </c>
      <c r="S8" s="5"/>
      <c r="T8" s="5" t="s">
        <v>71</v>
      </c>
      <c r="U8" s="5"/>
      <c r="V8" s="8"/>
      <c r="W8" s="5"/>
      <c r="X8" s="5" t="s">
        <v>72</v>
      </c>
      <c r="Y8" s="5"/>
      <c r="Z8" s="7">
        <v>270.92</v>
      </c>
      <c r="AA8" s="5"/>
      <c r="AB8" s="7"/>
      <c r="AC8" s="5"/>
      <c r="AD8" s="7">
        <v>388.37</v>
      </c>
    </row>
    <row r="9" spans="1:30" x14ac:dyDescent="0.2">
      <c r="A9" s="5"/>
      <c r="B9" s="5"/>
      <c r="C9" s="5"/>
      <c r="D9" s="5"/>
      <c r="E9" s="5"/>
      <c r="F9" s="5" t="s">
        <v>42</v>
      </c>
      <c r="G9" s="5"/>
      <c r="H9" s="6">
        <v>43646</v>
      </c>
      <c r="I9" s="5"/>
      <c r="J9" s="5" t="s">
        <v>47</v>
      </c>
      <c r="K9" s="5"/>
      <c r="L9" s="17"/>
      <c r="M9" s="5"/>
      <c r="N9" s="5" t="s">
        <v>58</v>
      </c>
      <c r="O9" s="5"/>
      <c r="P9" s="5" t="s">
        <v>59</v>
      </c>
      <c r="Q9" s="5"/>
      <c r="R9" s="5" t="s">
        <v>64</v>
      </c>
      <c r="S9" s="5"/>
      <c r="T9" s="5" t="s">
        <v>71</v>
      </c>
      <c r="U9" s="5"/>
      <c r="V9" s="8"/>
      <c r="W9" s="5"/>
      <c r="X9" s="5" t="s">
        <v>72</v>
      </c>
      <c r="Y9" s="5"/>
      <c r="Z9" s="7">
        <v>434.27</v>
      </c>
      <c r="AA9" s="5"/>
      <c r="AB9" s="7"/>
      <c r="AC9" s="5"/>
      <c r="AD9" s="7">
        <v>822.64</v>
      </c>
    </row>
    <row r="10" spans="1:30" x14ac:dyDescent="0.2">
      <c r="A10" s="5"/>
      <c r="B10" s="5"/>
      <c r="C10" s="5"/>
      <c r="D10" s="5"/>
      <c r="E10" s="5"/>
      <c r="F10" s="5" t="s">
        <v>42</v>
      </c>
      <c r="G10" s="5"/>
      <c r="H10" s="6">
        <v>43665</v>
      </c>
      <c r="I10" s="5"/>
      <c r="J10" s="5" t="s">
        <v>48</v>
      </c>
      <c r="K10" s="5"/>
      <c r="L10" s="17"/>
      <c r="M10" s="5"/>
      <c r="N10" s="5" t="s">
        <v>58</v>
      </c>
      <c r="O10" s="5"/>
      <c r="P10" s="5" t="s">
        <v>59</v>
      </c>
      <c r="Q10" s="5"/>
      <c r="R10" s="5" t="s">
        <v>64</v>
      </c>
      <c r="S10" s="5"/>
      <c r="T10" s="5" t="s">
        <v>71</v>
      </c>
      <c r="U10" s="5"/>
      <c r="V10" s="8"/>
      <c r="W10" s="5"/>
      <c r="X10" s="5" t="s">
        <v>72</v>
      </c>
      <c r="Y10" s="5"/>
      <c r="Z10" s="7">
        <v>325.2</v>
      </c>
      <c r="AA10" s="5"/>
      <c r="AB10" s="7"/>
      <c r="AC10" s="5"/>
      <c r="AD10" s="7">
        <v>1147.8399999999999</v>
      </c>
    </row>
    <row r="11" spans="1:30" ht="16" thickBot="1" x14ac:dyDescent="0.25">
      <c r="A11" s="5"/>
      <c r="B11" s="5"/>
      <c r="C11" s="5"/>
      <c r="D11" s="5"/>
      <c r="E11" s="5"/>
      <c r="F11" s="5" t="s">
        <v>42</v>
      </c>
      <c r="G11" s="5"/>
      <c r="H11" s="6">
        <v>43665</v>
      </c>
      <c r="I11" s="5"/>
      <c r="J11" s="5" t="s">
        <v>49</v>
      </c>
      <c r="K11" s="5"/>
      <c r="L11" s="17"/>
      <c r="M11" s="5"/>
      <c r="N11" s="5" t="s">
        <v>58</v>
      </c>
      <c r="O11" s="5"/>
      <c r="P11" s="5" t="s">
        <v>60</v>
      </c>
      <c r="Q11" s="5"/>
      <c r="R11" s="5" t="s">
        <v>64</v>
      </c>
      <c r="S11" s="5"/>
      <c r="T11" s="5" t="s">
        <v>71</v>
      </c>
      <c r="U11" s="5"/>
      <c r="V11" s="8"/>
      <c r="W11" s="5"/>
      <c r="X11" s="5" t="s">
        <v>72</v>
      </c>
      <c r="Y11" s="5"/>
      <c r="Z11" s="9">
        <v>64.64</v>
      </c>
      <c r="AA11" s="5"/>
      <c r="AB11" s="9"/>
      <c r="AC11" s="5"/>
      <c r="AD11" s="9">
        <v>1212.48</v>
      </c>
    </row>
    <row r="12" spans="1:30" x14ac:dyDescent="0.2">
      <c r="A12" s="5"/>
      <c r="B12" s="5"/>
      <c r="C12" s="5" t="s">
        <v>20</v>
      </c>
      <c r="D12" s="5"/>
      <c r="E12" s="5"/>
      <c r="F12" s="5"/>
      <c r="G12" s="5"/>
      <c r="H12" s="6"/>
      <c r="I12" s="5"/>
      <c r="J12" s="5"/>
      <c r="K12" s="5"/>
      <c r="L12" s="1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7">
        <f>ROUND(SUM(Z6:Z11),5)</f>
        <v>1212.48</v>
      </c>
      <c r="AA12" s="5"/>
      <c r="AB12" s="7">
        <f>ROUND(SUM(AB6:AB11),5)</f>
        <v>0</v>
      </c>
      <c r="AC12" s="5"/>
      <c r="AD12" s="7">
        <f>AD11</f>
        <v>1212.48</v>
      </c>
    </row>
    <row r="13" spans="1:30" x14ac:dyDescent="0.2">
      <c r="A13" s="5"/>
      <c r="B13" s="5"/>
      <c r="C13" s="5" t="s">
        <v>21</v>
      </c>
      <c r="D13" s="5"/>
      <c r="E13" s="5"/>
      <c r="F13" s="5"/>
      <c r="G13" s="5"/>
      <c r="H13" s="6"/>
      <c r="I13" s="5"/>
      <c r="J13" s="5"/>
      <c r="K13" s="5"/>
      <c r="L13" s="17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7"/>
      <c r="AA13" s="5"/>
      <c r="AB13" s="7"/>
      <c r="AC13" s="5"/>
      <c r="AD13" s="7"/>
    </row>
    <row r="14" spans="1:30" x14ac:dyDescent="0.2">
      <c r="A14" s="5"/>
      <c r="B14" s="5"/>
      <c r="C14" s="5"/>
      <c r="D14" s="5"/>
      <c r="E14" s="5"/>
      <c r="F14" s="5" t="s">
        <v>42</v>
      </c>
      <c r="G14" s="5"/>
      <c r="H14" s="6">
        <v>43621</v>
      </c>
      <c r="I14" s="5"/>
      <c r="J14" s="5" t="s">
        <v>45</v>
      </c>
      <c r="K14" s="5"/>
      <c r="L14" s="17"/>
      <c r="M14" s="5"/>
      <c r="N14" s="5" t="s">
        <v>58</v>
      </c>
      <c r="O14" s="5"/>
      <c r="P14" s="5" t="s">
        <v>59</v>
      </c>
      <c r="Q14" s="5"/>
      <c r="R14" s="5" t="s">
        <v>64</v>
      </c>
      <c r="S14" s="5"/>
      <c r="T14" s="5" t="s">
        <v>71</v>
      </c>
      <c r="U14" s="5"/>
      <c r="V14" s="8"/>
      <c r="W14" s="5"/>
      <c r="X14" s="5" t="s">
        <v>72</v>
      </c>
      <c r="Y14" s="5"/>
      <c r="Z14" s="7">
        <v>9.19</v>
      </c>
      <c r="AA14" s="5"/>
      <c r="AB14" s="7"/>
      <c r="AC14" s="5"/>
      <c r="AD14" s="7">
        <v>9.19</v>
      </c>
    </row>
    <row r="15" spans="1:30" x14ac:dyDescent="0.2">
      <c r="A15" s="5"/>
      <c r="B15" s="5"/>
      <c r="C15" s="5"/>
      <c r="D15" s="5"/>
      <c r="E15" s="5"/>
      <c r="F15" s="5" t="s">
        <v>42</v>
      </c>
      <c r="G15" s="5"/>
      <c r="H15" s="6">
        <v>43636</v>
      </c>
      <c r="I15" s="5"/>
      <c r="J15" s="5" t="s">
        <v>46</v>
      </c>
      <c r="K15" s="5"/>
      <c r="L15" s="17"/>
      <c r="M15" s="5"/>
      <c r="N15" s="5" t="s">
        <v>58</v>
      </c>
      <c r="O15" s="5"/>
      <c r="P15" s="5" t="s">
        <v>59</v>
      </c>
      <c r="Q15" s="5"/>
      <c r="R15" s="5" t="s">
        <v>64</v>
      </c>
      <c r="S15" s="5"/>
      <c r="T15" s="5" t="s">
        <v>71</v>
      </c>
      <c r="U15" s="5"/>
      <c r="V15" s="8"/>
      <c r="W15" s="5"/>
      <c r="X15" s="5" t="s">
        <v>72</v>
      </c>
      <c r="Y15" s="5"/>
      <c r="Z15" s="7">
        <v>22.1</v>
      </c>
      <c r="AA15" s="5"/>
      <c r="AB15" s="7"/>
      <c r="AC15" s="5"/>
      <c r="AD15" s="7">
        <v>31.29</v>
      </c>
    </row>
    <row r="16" spans="1:30" x14ac:dyDescent="0.2">
      <c r="A16" s="5"/>
      <c r="B16" s="5"/>
      <c r="C16" s="5"/>
      <c r="D16" s="5"/>
      <c r="E16" s="5"/>
      <c r="F16" s="5" t="s">
        <v>42</v>
      </c>
      <c r="G16" s="5"/>
      <c r="H16" s="6">
        <v>43646</v>
      </c>
      <c r="I16" s="5"/>
      <c r="J16" s="5" t="s">
        <v>47</v>
      </c>
      <c r="K16" s="5"/>
      <c r="L16" s="17"/>
      <c r="M16" s="5"/>
      <c r="N16" s="5" t="s">
        <v>58</v>
      </c>
      <c r="O16" s="5"/>
      <c r="P16" s="5" t="s">
        <v>59</v>
      </c>
      <c r="Q16" s="5"/>
      <c r="R16" s="5" t="s">
        <v>64</v>
      </c>
      <c r="S16" s="5"/>
      <c r="T16" s="5" t="s">
        <v>71</v>
      </c>
      <c r="U16" s="5"/>
      <c r="V16" s="8"/>
      <c r="W16" s="5"/>
      <c r="X16" s="5" t="s">
        <v>72</v>
      </c>
      <c r="Y16" s="5"/>
      <c r="Z16" s="7">
        <v>35.130000000000003</v>
      </c>
      <c r="AA16" s="5"/>
      <c r="AB16" s="7"/>
      <c r="AC16" s="5"/>
      <c r="AD16" s="7">
        <v>66.42</v>
      </c>
    </row>
    <row r="17" spans="1:30" x14ac:dyDescent="0.2">
      <c r="A17" s="5"/>
      <c r="B17" s="5"/>
      <c r="C17" s="5"/>
      <c r="D17" s="5"/>
      <c r="E17" s="5"/>
      <c r="F17" s="5" t="s">
        <v>42</v>
      </c>
      <c r="G17" s="5"/>
      <c r="H17" s="6">
        <v>43665</v>
      </c>
      <c r="I17" s="5"/>
      <c r="J17" s="5" t="s">
        <v>48</v>
      </c>
      <c r="K17" s="5"/>
      <c r="L17" s="17"/>
      <c r="M17" s="5"/>
      <c r="N17" s="5" t="s">
        <v>58</v>
      </c>
      <c r="O17" s="5"/>
      <c r="P17" s="5" t="s">
        <v>59</v>
      </c>
      <c r="Q17" s="5"/>
      <c r="R17" s="5" t="s">
        <v>64</v>
      </c>
      <c r="S17" s="5"/>
      <c r="T17" s="5" t="s">
        <v>71</v>
      </c>
      <c r="U17" s="5"/>
      <c r="V17" s="8"/>
      <c r="W17" s="5"/>
      <c r="X17" s="5" t="s">
        <v>72</v>
      </c>
      <c r="Y17" s="5"/>
      <c r="Z17" s="7">
        <v>21.5</v>
      </c>
      <c r="AA17" s="5"/>
      <c r="AB17" s="7"/>
      <c r="AC17" s="5"/>
      <c r="AD17" s="7">
        <v>87.92</v>
      </c>
    </row>
    <row r="18" spans="1:30" ht="16" thickBot="1" x14ac:dyDescent="0.25">
      <c r="A18" s="5"/>
      <c r="B18" s="5"/>
      <c r="C18" s="5"/>
      <c r="D18" s="5"/>
      <c r="E18" s="5"/>
      <c r="F18" s="5" t="s">
        <v>42</v>
      </c>
      <c r="G18" s="5"/>
      <c r="H18" s="6">
        <v>43665</v>
      </c>
      <c r="I18" s="5"/>
      <c r="J18" s="5" t="s">
        <v>49</v>
      </c>
      <c r="K18" s="5"/>
      <c r="L18" s="17"/>
      <c r="M18" s="5"/>
      <c r="N18" s="5" t="s">
        <v>58</v>
      </c>
      <c r="O18" s="5"/>
      <c r="P18" s="5" t="s">
        <v>60</v>
      </c>
      <c r="Q18" s="5"/>
      <c r="R18" s="5" t="s">
        <v>64</v>
      </c>
      <c r="S18" s="5"/>
      <c r="T18" s="5" t="s">
        <v>71</v>
      </c>
      <c r="U18" s="5"/>
      <c r="V18" s="8"/>
      <c r="W18" s="5"/>
      <c r="X18" s="5" t="s">
        <v>72</v>
      </c>
      <c r="Y18" s="5"/>
      <c r="Z18" s="9">
        <v>4.5</v>
      </c>
      <c r="AA18" s="5"/>
      <c r="AB18" s="9"/>
      <c r="AC18" s="5"/>
      <c r="AD18" s="9">
        <v>92.42</v>
      </c>
    </row>
    <row r="19" spans="1:30" x14ac:dyDescent="0.2">
      <c r="A19" s="5"/>
      <c r="B19" s="5"/>
      <c r="C19" s="5" t="s">
        <v>22</v>
      </c>
      <c r="D19" s="5"/>
      <c r="E19" s="5"/>
      <c r="F19" s="5"/>
      <c r="G19" s="5"/>
      <c r="H19" s="6"/>
      <c r="I19" s="5"/>
      <c r="J19" s="5"/>
      <c r="K19" s="5"/>
      <c r="L19" s="17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7">
        <f>ROUND(SUM(Z13:Z18),5)</f>
        <v>92.42</v>
      </c>
      <c r="AA19" s="5"/>
      <c r="AB19" s="7">
        <f>ROUND(SUM(AB13:AB18),5)</f>
        <v>0</v>
      </c>
      <c r="AC19" s="5"/>
      <c r="AD19" s="7">
        <f>AD18</f>
        <v>92.42</v>
      </c>
    </row>
    <row r="20" spans="1:30" x14ac:dyDescent="0.2">
      <c r="A20" s="5"/>
      <c r="B20" s="5"/>
      <c r="C20" s="5" t="s">
        <v>23</v>
      </c>
      <c r="D20" s="5"/>
      <c r="E20" s="5"/>
      <c r="F20" s="5"/>
      <c r="G20" s="5"/>
      <c r="H20" s="6"/>
      <c r="I20" s="5"/>
      <c r="J20" s="5"/>
      <c r="K20" s="5"/>
      <c r="L20" s="17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7"/>
      <c r="AA20" s="5"/>
      <c r="AB20" s="7"/>
      <c r="AC20" s="5"/>
      <c r="AD20" s="7"/>
    </row>
    <row r="21" spans="1:30" x14ac:dyDescent="0.2">
      <c r="A21" s="5"/>
      <c r="B21" s="5"/>
      <c r="C21" s="5"/>
      <c r="D21" s="5"/>
      <c r="E21" s="5"/>
      <c r="F21" s="5" t="s">
        <v>42</v>
      </c>
      <c r="G21" s="5"/>
      <c r="H21" s="6">
        <v>43621</v>
      </c>
      <c r="I21" s="5"/>
      <c r="J21" s="5" t="s">
        <v>45</v>
      </c>
      <c r="K21" s="5"/>
      <c r="L21" s="17"/>
      <c r="M21" s="5"/>
      <c r="N21" s="5" t="s">
        <v>58</v>
      </c>
      <c r="O21" s="5"/>
      <c r="P21" s="5" t="s">
        <v>59</v>
      </c>
      <c r="Q21" s="5"/>
      <c r="R21" s="5" t="s">
        <v>64</v>
      </c>
      <c r="S21" s="5"/>
      <c r="T21" s="5" t="s">
        <v>71</v>
      </c>
      <c r="U21" s="5"/>
      <c r="V21" s="8"/>
      <c r="W21" s="5"/>
      <c r="X21" s="5" t="s">
        <v>72</v>
      </c>
      <c r="Y21" s="5"/>
      <c r="Z21" s="7">
        <v>9.49</v>
      </c>
      <c r="AA21" s="5"/>
      <c r="AB21" s="7"/>
      <c r="AC21" s="5"/>
      <c r="AD21" s="7">
        <v>9.49</v>
      </c>
    </row>
    <row r="22" spans="1:30" x14ac:dyDescent="0.2">
      <c r="A22" s="5"/>
      <c r="B22" s="5"/>
      <c r="C22" s="5"/>
      <c r="D22" s="5"/>
      <c r="E22" s="5"/>
      <c r="F22" s="5" t="s">
        <v>42</v>
      </c>
      <c r="G22" s="5"/>
      <c r="H22" s="6">
        <v>43636</v>
      </c>
      <c r="I22" s="5"/>
      <c r="J22" s="5" t="s">
        <v>46</v>
      </c>
      <c r="K22" s="5"/>
      <c r="L22" s="17"/>
      <c r="M22" s="5"/>
      <c r="N22" s="5" t="s">
        <v>58</v>
      </c>
      <c r="O22" s="5"/>
      <c r="P22" s="5" t="s">
        <v>59</v>
      </c>
      <c r="Q22" s="5"/>
      <c r="R22" s="5" t="s">
        <v>64</v>
      </c>
      <c r="S22" s="5"/>
      <c r="T22" s="5" t="s">
        <v>71</v>
      </c>
      <c r="U22" s="5"/>
      <c r="V22" s="8"/>
      <c r="W22" s="5"/>
      <c r="X22" s="5" t="s">
        <v>72</v>
      </c>
      <c r="Y22" s="5"/>
      <c r="Z22" s="7">
        <v>21.9</v>
      </c>
      <c r="AA22" s="5"/>
      <c r="AB22" s="7"/>
      <c r="AC22" s="5"/>
      <c r="AD22" s="7">
        <v>31.39</v>
      </c>
    </row>
    <row r="23" spans="1:30" x14ac:dyDescent="0.2">
      <c r="A23" s="5"/>
      <c r="B23" s="5"/>
      <c r="C23" s="5"/>
      <c r="D23" s="5"/>
      <c r="E23" s="5"/>
      <c r="F23" s="5" t="s">
        <v>42</v>
      </c>
      <c r="G23" s="5"/>
      <c r="H23" s="6">
        <v>43646</v>
      </c>
      <c r="I23" s="5"/>
      <c r="J23" s="5" t="s">
        <v>47</v>
      </c>
      <c r="K23" s="5"/>
      <c r="L23" s="17"/>
      <c r="M23" s="5"/>
      <c r="N23" s="5" t="s">
        <v>58</v>
      </c>
      <c r="O23" s="5"/>
      <c r="P23" s="5" t="s">
        <v>59</v>
      </c>
      <c r="Q23" s="5"/>
      <c r="R23" s="5" t="s">
        <v>64</v>
      </c>
      <c r="S23" s="5"/>
      <c r="T23" s="5" t="s">
        <v>71</v>
      </c>
      <c r="U23" s="5"/>
      <c r="V23" s="8"/>
      <c r="W23" s="5"/>
      <c r="X23" s="5" t="s">
        <v>72</v>
      </c>
      <c r="Y23" s="5"/>
      <c r="Z23" s="7">
        <v>35.11</v>
      </c>
      <c r="AA23" s="5"/>
      <c r="AB23" s="7"/>
      <c r="AC23" s="5"/>
      <c r="AD23" s="7">
        <v>66.5</v>
      </c>
    </row>
    <row r="24" spans="1:30" x14ac:dyDescent="0.2">
      <c r="A24" s="5"/>
      <c r="B24" s="5"/>
      <c r="C24" s="5"/>
      <c r="D24" s="5"/>
      <c r="E24" s="5"/>
      <c r="F24" s="5" t="s">
        <v>42</v>
      </c>
      <c r="G24" s="5"/>
      <c r="H24" s="6">
        <v>43665</v>
      </c>
      <c r="I24" s="5"/>
      <c r="J24" s="5" t="s">
        <v>48</v>
      </c>
      <c r="K24" s="5"/>
      <c r="L24" s="17"/>
      <c r="M24" s="5"/>
      <c r="N24" s="5" t="s">
        <v>58</v>
      </c>
      <c r="O24" s="5"/>
      <c r="P24" s="5" t="s">
        <v>59</v>
      </c>
      <c r="Q24" s="5"/>
      <c r="R24" s="5" t="s">
        <v>64</v>
      </c>
      <c r="S24" s="5"/>
      <c r="T24" s="5" t="s">
        <v>71</v>
      </c>
      <c r="U24" s="5"/>
      <c r="V24" s="8"/>
      <c r="W24" s="5"/>
      <c r="X24" s="5" t="s">
        <v>72</v>
      </c>
      <c r="Y24" s="5"/>
      <c r="Z24" s="7">
        <v>21.14</v>
      </c>
      <c r="AA24" s="5"/>
      <c r="AB24" s="7"/>
      <c r="AC24" s="5"/>
      <c r="AD24" s="7">
        <v>87.64</v>
      </c>
    </row>
    <row r="25" spans="1:30" ht="16" thickBot="1" x14ac:dyDescent="0.25">
      <c r="A25" s="5"/>
      <c r="B25" s="5"/>
      <c r="C25" s="5"/>
      <c r="D25" s="5"/>
      <c r="E25" s="5"/>
      <c r="F25" s="5" t="s">
        <v>42</v>
      </c>
      <c r="G25" s="5"/>
      <c r="H25" s="6">
        <v>43665</v>
      </c>
      <c r="I25" s="5"/>
      <c r="J25" s="5" t="s">
        <v>49</v>
      </c>
      <c r="K25" s="5"/>
      <c r="L25" s="17"/>
      <c r="M25" s="5"/>
      <c r="N25" s="5" t="s">
        <v>58</v>
      </c>
      <c r="O25" s="5"/>
      <c r="P25" s="5" t="s">
        <v>60</v>
      </c>
      <c r="Q25" s="5"/>
      <c r="R25" s="5" t="s">
        <v>64</v>
      </c>
      <c r="S25" s="5"/>
      <c r="T25" s="5" t="s">
        <v>71</v>
      </c>
      <c r="U25" s="5"/>
      <c r="V25" s="8"/>
      <c r="W25" s="5"/>
      <c r="X25" s="5" t="s">
        <v>72</v>
      </c>
      <c r="Y25" s="5"/>
      <c r="Z25" s="9">
        <v>5.68</v>
      </c>
      <c r="AA25" s="5"/>
      <c r="AB25" s="9"/>
      <c r="AC25" s="5"/>
      <c r="AD25" s="9">
        <v>93.32</v>
      </c>
    </row>
    <row r="26" spans="1:30" x14ac:dyDescent="0.2">
      <c r="A26" s="5"/>
      <c r="B26" s="5"/>
      <c r="C26" s="5" t="s">
        <v>24</v>
      </c>
      <c r="D26" s="5"/>
      <c r="E26" s="5"/>
      <c r="F26" s="5"/>
      <c r="G26" s="5"/>
      <c r="H26" s="6"/>
      <c r="I26" s="5"/>
      <c r="J26" s="5"/>
      <c r="K26" s="5"/>
      <c r="L26" s="17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7">
        <f>ROUND(SUM(Z20:Z25),5)</f>
        <v>93.32</v>
      </c>
      <c r="AA26" s="5"/>
      <c r="AB26" s="7">
        <f>ROUND(SUM(AB20:AB25),5)</f>
        <v>0</v>
      </c>
      <c r="AC26" s="5"/>
      <c r="AD26" s="7">
        <f>AD25</f>
        <v>93.32</v>
      </c>
    </row>
    <row r="27" spans="1:30" x14ac:dyDescent="0.2">
      <c r="A27" s="5"/>
      <c r="B27" s="5"/>
      <c r="C27" s="5" t="s">
        <v>25</v>
      </c>
      <c r="D27" s="5"/>
      <c r="E27" s="5"/>
      <c r="F27" s="5"/>
      <c r="G27" s="5"/>
      <c r="H27" s="6"/>
      <c r="I27" s="5"/>
      <c r="J27" s="5"/>
      <c r="K27" s="5"/>
      <c r="L27" s="17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7"/>
      <c r="AA27" s="5"/>
      <c r="AB27" s="7"/>
      <c r="AC27" s="5"/>
      <c r="AD27" s="7"/>
    </row>
    <row r="28" spans="1:30" ht="16" thickBot="1" x14ac:dyDescent="0.25">
      <c r="A28" s="1"/>
      <c r="B28" s="1"/>
      <c r="C28" s="1"/>
      <c r="D28" s="5"/>
      <c r="E28" s="5"/>
      <c r="F28" s="5" t="s">
        <v>43</v>
      </c>
      <c r="G28" s="5"/>
      <c r="H28" s="6">
        <v>43677</v>
      </c>
      <c r="I28" s="5"/>
      <c r="J28" s="5" t="s">
        <v>50</v>
      </c>
      <c r="K28" s="5"/>
      <c r="L28" s="18" t="s">
        <v>26</v>
      </c>
      <c r="M28" s="5"/>
      <c r="N28" s="5" t="s">
        <v>58</v>
      </c>
      <c r="O28" s="5"/>
      <c r="P28" s="5"/>
      <c r="Q28" s="5"/>
      <c r="R28" s="5" t="s">
        <v>65</v>
      </c>
      <c r="S28" s="5"/>
      <c r="T28" s="5" t="s">
        <v>71</v>
      </c>
      <c r="U28" s="5"/>
      <c r="V28" s="8"/>
      <c r="W28" s="5"/>
      <c r="X28" s="5" t="s">
        <v>25</v>
      </c>
      <c r="Y28" s="5"/>
      <c r="Z28" s="10">
        <v>1.1000000000000001</v>
      </c>
      <c r="AA28" s="5"/>
      <c r="AB28" s="10"/>
      <c r="AC28" s="5"/>
      <c r="AD28" s="10">
        <v>1.1000000000000001</v>
      </c>
    </row>
    <row r="29" spans="1:30" ht="16" thickBot="1" x14ac:dyDescent="0.25">
      <c r="A29" s="5"/>
      <c r="B29" s="5"/>
      <c r="C29" s="5" t="s">
        <v>27</v>
      </c>
      <c r="D29" s="5"/>
      <c r="E29" s="5"/>
      <c r="F29" s="5"/>
      <c r="G29" s="5"/>
      <c r="H29" s="6"/>
      <c r="I29" s="5"/>
      <c r="J29" s="5"/>
      <c r="K29" s="5"/>
      <c r="L29" s="17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>
        <f>ROUND(SUM(Z27:Z28),5)</f>
        <v>1.1000000000000001</v>
      </c>
      <c r="AA29" s="5"/>
      <c r="AB29" s="11">
        <f>ROUND(SUM(AB27:AB28),5)</f>
        <v>0</v>
      </c>
      <c r="AC29" s="5"/>
      <c r="AD29" s="11">
        <f>AD28</f>
        <v>1.1000000000000001</v>
      </c>
    </row>
    <row r="30" spans="1:30" x14ac:dyDescent="0.2">
      <c r="A30" s="5"/>
      <c r="B30" s="5" t="s">
        <v>28</v>
      </c>
      <c r="C30" s="5"/>
      <c r="D30" s="5"/>
      <c r="E30" s="5"/>
      <c r="F30" s="5"/>
      <c r="G30" s="5"/>
      <c r="H30" s="6"/>
      <c r="I30" s="5"/>
      <c r="J30" s="5"/>
      <c r="K30" s="5"/>
      <c r="L30" s="17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7">
        <f>ROUND(Z12+Z19+Z26+Z29,5)</f>
        <v>1399.32</v>
      </c>
      <c r="AA30" s="5"/>
      <c r="AB30" s="7">
        <f>ROUND(AB12+AB19+AB26+AB29,5)</f>
        <v>0</v>
      </c>
      <c r="AC30" s="5"/>
      <c r="AD30" s="7">
        <f>ROUND(AD12+AD19+AD26+AD29,5)</f>
        <v>1399.32</v>
      </c>
    </row>
    <row r="31" spans="1:30" x14ac:dyDescent="0.2">
      <c r="A31" s="5"/>
      <c r="B31" s="5" t="s">
        <v>29</v>
      </c>
      <c r="C31" s="5"/>
      <c r="D31" s="5"/>
      <c r="E31" s="5"/>
      <c r="F31" s="5"/>
      <c r="G31" s="5"/>
      <c r="H31" s="6"/>
      <c r="I31" s="5"/>
      <c r="J31" s="5"/>
      <c r="K31" s="5"/>
      <c r="L31" s="17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7"/>
      <c r="AA31" s="5"/>
      <c r="AB31" s="7"/>
      <c r="AC31" s="5"/>
      <c r="AD31" s="7"/>
    </row>
    <row r="32" spans="1:30" x14ac:dyDescent="0.2">
      <c r="A32" s="5"/>
      <c r="B32" s="5"/>
      <c r="C32" s="5" t="s">
        <v>29</v>
      </c>
      <c r="D32" s="5"/>
      <c r="E32" s="5"/>
      <c r="F32" s="5"/>
      <c r="G32" s="5"/>
      <c r="H32" s="6"/>
      <c r="I32" s="5"/>
      <c r="J32" s="5"/>
      <c r="K32" s="5"/>
      <c r="L32" s="17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7"/>
      <c r="AA32" s="5"/>
      <c r="AB32" s="7"/>
      <c r="AC32" s="5"/>
      <c r="AD32" s="7"/>
    </row>
    <row r="33" spans="1:30" x14ac:dyDescent="0.2">
      <c r="A33" s="5"/>
      <c r="B33" s="5"/>
      <c r="C33" s="5"/>
      <c r="D33" s="5"/>
      <c r="E33" s="5"/>
      <c r="F33" s="5" t="s">
        <v>44</v>
      </c>
      <c r="G33" s="5"/>
      <c r="H33" s="6">
        <v>43646</v>
      </c>
      <c r="I33" s="5"/>
      <c r="J33" s="5" t="s">
        <v>51</v>
      </c>
      <c r="K33" s="5"/>
      <c r="L33" s="17"/>
      <c r="M33" s="5"/>
      <c r="N33" s="5" t="s">
        <v>58</v>
      </c>
      <c r="O33" s="5"/>
      <c r="P33" s="5" t="s">
        <v>61</v>
      </c>
      <c r="Q33" s="5"/>
      <c r="R33" s="5" t="s">
        <v>66</v>
      </c>
      <c r="S33" s="5"/>
      <c r="T33" s="5" t="s">
        <v>71</v>
      </c>
      <c r="U33" s="5"/>
      <c r="V33" s="8"/>
      <c r="W33" s="5"/>
      <c r="X33" s="5" t="s">
        <v>73</v>
      </c>
      <c r="Y33" s="5"/>
      <c r="Z33" s="7">
        <v>2627.64</v>
      </c>
      <c r="AA33" s="5"/>
      <c r="AB33" s="7"/>
      <c r="AC33" s="5"/>
      <c r="AD33" s="7">
        <v>2627.64</v>
      </c>
    </row>
    <row r="34" spans="1:30" ht="16" thickBot="1" x14ac:dyDescent="0.25">
      <c r="A34" s="5"/>
      <c r="B34" s="5"/>
      <c r="C34" s="5"/>
      <c r="D34" s="5"/>
      <c r="E34" s="5"/>
      <c r="F34" s="5" t="s">
        <v>44</v>
      </c>
      <c r="G34" s="5"/>
      <c r="H34" s="6">
        <v>43677</v>
      </c>
      <c r="I34" s="5"/>
      <c r="J34" s="5" t="s">
        <v>52</v>
      </c>
      <c r="K34" s="5"/>
      <c r="L34" s="17"/>
      <c r="M34" s="5"/>
      <c r="N34" s="5" t="s">
        <v>58</v>
      </c>
      <c r="O34" s="5"/>
      <c r="P34" s="5" t="s">
        <v>61</v>
      </c>
      <c r="Q34" s="5"/>
      <c r="R34" s="5" t="s">
        <v>67</v>
      </c>
      <c r="S34" s="5"/>
      <c r="T34" s="5" t="s">
        <v>71</v>
      </c>
      <c r="U34" s="5"/>
      <c r="V34" s="8"/>
      <c r="W34" s="5"/>
      <c r="X34" s="5" t="s">
        <v>73</v>
      </c>
      <c r="Y34" s="5"/>
      <c r="Z34" s="9">
        <v>2007.08</v>
      </c>
      <c r="AA34" s="5"/>
      <c r="AB34" s="9"/>
      <c r="AC34" s="5"/>
      <c r="AD34" s="9">
        <v>4634.72</v>
      </c>
    </row>
    <row r="35" spans="1:30" x14ac:dyDescent="0.2">
      <c r="A35" s="5"/>
      <c r="B35" s="5"/>
      <c r="C35" s="5" t="s">
        <v>30</v>
      </c>
      <c r="D35" s="5"/>
      <c r="E35" s="5"/>
      <c r="F35" s="5"/>
      <c r="G35" s="5"/>
      <c r="H35" s="6"/>
      <c r="I35" s="5"/>
      <c r="J35" s="5"/>
      <c r="K35" s="5"/>
      <c r="L35" s="17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7">
        <v>4634.72</v>
      </c>
      <c r="AA35" s="5"/>
      <c r="AB35" s="7">
        <v>0</v>
      </c>
      <c r="AC35" s="5"/>
      <c r="AD35" s="7">
        <v>4634.72</v>
      </c>
    </row>
    <row r="36" spans="1:30" x14ac:dyDescent="0.2">
      <c r="A36" s="5"/>
      <c r="B36" s="5"/>
      <c r="C36" s="5" t="s">
        <v>31</v>
      </c>
      <c r="D36" s="5"/>
      <c r="E36" s="5"/>
      <c r="F36" s="5"/>
      <c r="G36" s="5"/>
      <c r="H36" s="6"/>
      <c r="I36" s="5"/>
      <c r="J36" s="5"/>
      <c r="K36" s="5"/>
      <c r="L36" s="17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7"/>
      <c r="AA36" s="5"/>
      <c r="AB36" s="7"/>
      <c r="AC36" s="5"/>
      <c r="AD36" s="7"/>
    </row>
    <row r="37" spans="1:30" x14ac:dyDescent="0.2">
      <c r="A37" s="5"/>
      <c r="B37" s="5"/>
      <c r="C37" s="5"/>
      <c r="D37" s="5"/>
      <c r="E37" s="5"/>
      <c r="F37" s="5" t="s">
        <v>43</v>
      </c>
      <c r="G37" s="5"/>
      <c r="H37" s="6">
        <v>43646</v>
      </c>
      <c r="I37" s="5"/>
      <c r="J37" s="5" t="s">
        <v>53</v>
      </c>
      <c r="K37" s="5"/>
      <c r="L37" s="18" t="s">
        <v>26</v>
      </c>
      <c r="M37" s="5"/>
      <c r="N37" s="5" t="s">
        <v>58</v>
      </c>
      <c r="O37" s="5"/>
      <c r="P37" s="5"/>
      <c r="Q37" s="5"/>
      <c r="R37" s="5" t="s">
        <v>68</v>
      </c>
      <c r="S37" s="5"/>
      <c r="T37" s="5" t="s">
        <v>71</v>
      </c>
      <c r="U37" s="5"/>
      <c r="V37" s="8"/>
      <c r="W37" s="5"/>
      <c r="X37" s="5" t="s">
        <v>31</v>
      </c>
      <c r="Y37" s="5"/>
      <c r="Z37" s="7">
        <v>92.5</v>
      </c>
      <c r="AA37" s="5"/>
      <c r="AB37" s="7"/>
      <c r="AC37" s="5"/>
      <c r="AD37" s="7">
        <v>92.5</v>
      </c>
    </row>
    <row r="38" spans="1:30" ht="16" thickBot="1" x14ac:dyDescent="0.25">
      <c r="A38" s="5"/>
      <c r="B38" s="5"/>
      <c r="C38" s="5"/>
      <c r="D38" s="5"/>
      <c r="E38" s="5"/>
      <c r="F38" s="5" t="s">
        <v>43</v>
      </c>
      <c r="G38" s="5"/>
      <c r="H38" s="6">
        <v>43677</v>
      </c>
      <c r="I38" s="5"/>
      <c r="J38" s="5" t="s">
        <v>54</v>
      </c>
      <c r="K38" s="5"/>
      <c r="L38" s="18" t="s">
        <v>26</v>
      </c>
      <c r="M38" s="5"/>
      <c r="N38" s="5" t="s">
        <v>58</v>
      </c>
      <c r="O38" s="5"/>
      <c r="P38" s="5"/>
      <c r="Q38" s="5"/>
      <c r="R38" s="5" t="s">
        <v>68</v>
      </c>
      <c r="S38" s="5"/>
      <c r="T38" s="5" t="s">
        <v>71</v>
      </c>
      <c r="U38" s="5"/>
      <c r="V38" s="8"/>
      <c r="W38" s="5"/>
      <c r="X38" s="5" t="s">
        <v>31</v>
      </c>
      <c r="Y38" s="5"/>
      <c r="Z38" s="10">
        <v>109.53</v>
      </c>
      <c r="AA38" s="5"/>
      <c r="AB38" s="10"/>
      <c r="AC38" s="5"/>
      <c r="AD38" s="10">
        <v>202.03</v>
      </c>
    </row>
    <row r="39" spans="1:30" ht="16" thickBot="1" x14ac:dyDescent="0.25">
      <c r="A39" s="5"/>
      <c r="B39" s="5"/>
      <c r="C39" s="5" t="s">
        <v>32</v>
      </c>
      <c r="D39" s="5"/>
      <c r="E39" s="5"/>
      <c r="F39" s="5"/>
      <c r="G39" s="5"/>
      <c r="H39" s="6"/>
      <c r="I39" s="5"/>
      <c r="J39" s="5"/>
      <c r="K39" s="5"/>
      <c r="L39" s="17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>
        <f>ROUND(SUM(Z36:Z38),5)</f>
        <v>202.03</v>
      </c>
      <c r="AA39" s="5"/>
      <c r="AB39" s="11">
        <f>ROUND(SUM(AB36:AB38),5)</f>
        <v>0</v>
      </c>
      <c r="AC39" s="5"/>
      <c r="AD39" s="11">
        <f>AD38</f>
        <v>202.03</v>
      </c>
    </row>
    <row r="40" spans="1:30" x14ac:dyDescent="0.2">
      <c r="A40" s="5"/>
      <c r="B40" s="5" t="s">
        <v>30</v>
      </c>
      <c r="C40" s="5"/>
      <c r="D40" s="5"/>
      <c r="E40" s="5"/>
      <c r="F40" s="5"/>
      <c r="G40" s="5"/>
      <c r="H40" s="6"/>
      <c r="I40" s="5"/>
      <c r="J40" s="5"/>
      <c r="K40" s="5"/>
      <c r="L40" s="17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7">
        <f>ROUND(Z35+Z39,5)</f>
        <v>4836.75</v>
      </c>
      <c r="AA40" s="5"/>
      <c r="AB40" s="7">
        <f>ROUND(AB35+AB39,5)</f>
        <v>0</v>
      </c>
      <c r="AC40" s="5"/>
      <c r="AD40" s="7">
        <f>ROUND(AD35+AD39,5)</f>
        <v>4836.75</v>
      </c>
    </row>
    <row r="41" spans="1:30" x14ac:dyDescent="0.2">
      <c r="A41" s="5"/>
      <c r="B41" s="5" t="s">
        <v>33</v>
      </c>
      <c r="C41" s="5"/>
      <c r="D41" s="5"/>
      <c r="E41" s="5"/>
      <c r="F41" s="5"/>
      <c r="G41" s="5"/>
      <c r="H41" s="6"/>
      <c r="I41" s="5"/>
      <c r="J41" s="5"/>
      <c r="K41" s="5"/>
      <c r="L41" s="17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7"/>
      <c r="AA41" s="5"/>
      <c r="AB41" s="7"/>
      <c r="AC41" s="5"/>
      <c r="AD41" s="7"/>
    </row>
    <row r="42" spans="1:30" x14ac:dyDescent="0.2">
      <c r="A42" s="5"/>
      <c r="B42" s="5"/>
      <c r="C42" s="5" t="s">
        <v>34</v>
      </c>
      <c r="D42" s="5"/>
      <c r="E42" s="5"/>
      <c r="F42" s="5"/>
      <c r="G42" s="5"/>
      <c r="H42" s="6"/>
      <c r="I42" s="5"/>
      <c r="J42" s="5"/>
      <c r="K42" s="5"/>
      <c r="L42" s="17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7"/>
      <c r="AA42" s="5"/>
      <c r="AB42" s="7"/>
      <c r="AC42" s="5"/>
      <c r="AD42" s="7"/>
    </row>
    <row r="43" spans="1:30" x14ac:dyDescent="0.2">
      <c r="A43" s="5"/>
      <c r="B43" s="5"/>
      <c r="C43" s="5"/>
      <c r="D43" s="5"/>
      <c r="E43" s="5"/>
      <c r="F43" s="5" t="s">
        <v>44</v>
      </c>
      <c r="G43" s="5"/>
      <c r="H43" s="6">
        <v>43656</v>
      </c>
      <c r="I43" s="5"/>
      <c r="J43" s="5" t="s">
        <v>55</v>
      </c>
      <c r="K43" s="5"/>
      <c r="L43" s="17"/>
      <c r="M43" s="5"/>
      <c r="N43" s="5" t="s">
        <v>58</v>
      </c>
      <c r="O43" s="5"/>
      <c r="P43" s="5" t="s">
        <v>62</v>
      </c>
      <c r="Q43" s="5"/>
      <c r="R43" s="5" t="s">
        <v>69</v>
      </c>
      <c r="S43" s="5"/>
      <c r="T43" s="5" t="s">
        <v>71</v>
      </c>
      <c r="U43" s="5"/>
      <c r="V43" s="8"/>
      <c r="W43" s="5"/>
      <c r="X43" s="5" t="s">
        <v>73</v>
      </c>
      <c r="Y43" s="5"/>
      <c r="Z43" s="7">
        <v>52</v>
      </c>
      <c r="AA43" s="5"/>
      <c r="AB43" s="7"/>
      <c r="AC43" s="5"/>
      <c r="AD43" s="7">
        <v>52</v>
      </c>
    </row>
    <row r="44" spans="1:30" ht="16" thickBot="1" x14ac:dyDescent="0.25">
      <c r="A44" s="5"/>
      <c r="B44" s="5"/>
      <c r="C44" s="5"/>
      <c r="D44" s="5"/>
      <c r="E44" s="5"/>
      <c r="F44" s="5" t="s">
        <v>44</v>
      </c>
      <c r="G44" s="5"/>
      <c r="H44" s="6">
        <v>43677</v>
      </c>
      <c r="I44" s="5"/>
      <c r="J44" s="5" t="s">
        <v>56</v>
      </c>
      <c r="K44" s="5"/>
      <c r="L44" s="17"/>
      <c r="M44" s="5"/>
      <c r="N44" s="5" t="s">
        <v>58</v>
      </c>
      <c r="O44" s="5"/>
      <c r="P44" s="5" t="s">
        <v>63</v>
      </c>
      <c r="Q44" s="5"/>
      <c r="R44" s="5" t="s">
        <v>69</v>
      </c>
      <c r="S44" s="5"/>
      <c r="T44" s="5" t="s">
        <v>71</v>
      </c>
      <c r="U44" s="5"/>
      <c r="V44" s="8"/>
      <c r="W44" s="5"/>
      <c r="X44" s="5" t="s">
        <v>73</v>
      </c>
      <c r="Y44" s="5"/>
      <c r="Z44" s="10">
        <v>132</v>
      </c>
      <c r="AA44" s="5"/>
      <c r="AB44" s="10"/>
      <c r="AC44" s="5"/>
      <c r="AD44" s="10">
        <v>184</v>
      </c>
    </row>
    <row r="45" spans="1:30" ht="16" thickBot="1" x14ac:dyDescent="0.25">
      <c r="A45" s="5"/>
      <c r="B45" s="5"/>
      <c r="C45" s="5" t="s">
        <v>35</v>
      </c>
      <c r="D45" s="5"/>
      <c r="E45" s="5"/>
      <c r="F45" s="5"/>
      <c r="G45" s="5"/>
      <c r="H45" s="6"/>
      <c r="I45" s="5"/>
      <c r="J45" s="5"/>
      <c r="K45" s="5"/>
      <c r="L45" s="17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>
        <f>ROUND(SUM(Z42:Z44),5)</f>
        <v>184</v>
      </c>
      <c r="AA45" s="5"/>
      <c r="AB45" s="11">
        <f>ROUND(SUM(AB42:AB44),5)</f>
        <v>0</v>
      </c>
      <c r="AC45" s="5"/>
      <c r="AD45" s="11">
        <f>AD44</f>
        <v>184</v>
      </c>
    </row>
    <row r="46" spans="1:30" x14ac:dyDescent="0.2">
      <c r="A46" s="5"/>
      <c r="B46" s="5" t="s">
        <v>36</v>
      </c>
      <c r="C46" s="5"/>
      <c r="D46" s="5"/>
      <c r="E46" s="5"/>
      <c r="F46" s="5"/>
      <c r="G46" s="5"/>
      <c r="H46" s="6"/>
      <c r="I46" s="5"/>
      <c r="J46" s="5"/>
      <c r="K46" s="5"/>
      <c r="L46" s="17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7">
        <f>Z45</f>
        <v>184</v>
      </c>
      <c r="AA46" s="5"/>
      <c r="AB46" s="7">
        <f>AB45</f>
        <v>0</v>
      </c>
      <c r="AC46" s="5"/>
      <c r="AD46" s="7">
        <f>AD45</f>
        <v>184</v>
      </c>
    </row>
    <row r="47" spans="1:30" x14ac:dyDescent="0.2">
      <c r="A47" s="5"/>
      <c r="B47" s="5" t="s">
        <v>37</v>
      </c>
      <c r="C47" s="5"/>
      <c r="D47" s="5"/>
      <c r="E47" s="5"/>
      <c r="F47" s="5"/>
      <c r="G47" s="5"/>
      <c r="H47" s="6"/>
      <c r="I47" s="5"/>
      <c r="J47" s="5"/>
      <c r="K47" s="5"/>
      <c r="L47" s="17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7"/>
      <c r="AA47" s="5"/>
      <c r="AB47" s="7"/>
      <c r="AC47" s="5"/>
      <c r="AD47" s="7"/>
    </row>
    <row r="48" spans="1:30" x14ac:dyDescent="0.2">
      <c r="A48" s="5"/>
      <c r="B48" s="5"/>
      <c r="C48" s="5" t="s">
        <v>38</v>
      </c>
      <c r="D48" s="5"/>
      <c r="E48" s="5"/>
      <c r="F48" s="5"/>
      <c r="G48" s="5"/>
      <c r="H48" s="6"/>
      <c r="I48" s="5"/>
      <c r="J48" s="5"/>
      <c r="K48" s="5"/>
      <c r="L48" s="17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7"/>
      <c r="AA48" s="5"/>
      <c r="AB48" s="7"/>
      <c r="AC48" s="5"/>
      <c r="AD48" s="7"/>
    </row>
    <row r="49" spans="1:30" x14ac:dyDescent="0.2">
      <c r="A49" s="5"/>
      <c r="B49" s="5"/>
      <c r="C49" s="5"/>
      <c r="D49" s="5"/>
      <c r="E49" s="5"/>
      <c r="F49" s="5" t="s">
        <v>43</v>
      </c>
      <c r="G49" s="5"/>
      <c r="H49" s="6">
        <v>43646</v>
      </c>
      <c r="I49" s="5"/>
      <c r="J49" s="5" t="s">
        <v>57</v>
      </c>
      <c r="K49" s="5"/>
      <c r="L49" s="18" t="s">
        <v>26</v>
      </c>
      <c r="M49" s="5"/>
      <c r="N49" s="5" t="s">
        <v>58</v>
      </c>
      <c r="O49" s="5"/>
      <c r="P49" s="5"/>
      <c r="Q49" s="5"/>
      <c r="R49" s="5" t="s">
        <v>70</v>
      </c>
      <c r="S49" s="5"/>
      <c r="T49" s="5" t="s">
        <v>71</v>
      </c>
      <c r="U49" s="5"/>
      <c r="V49" s="8"/>
      <c r="W49" s="5"/>
      <c r="X49" s="5" t="s">
        <v>38</v>
      </c>
      <c r="Y49" s="5"/>
      <c r="Z49" s="7">
        <v>72.260000000000005</v>
      </c>
      <c r="AA49" s="5"/>
      <c r="AB49" s="7"/>
      <c r="AC49" s="5"/>
      <c r="AD49" s="7">
        <v>72.260000000000005</v>
      </c>
    </row>
    <row r="50" spans="1:30" ht="16" thickBot="1" x14ac:dyDescent="0.25">
      <c r="A50" s="5"/>
      <c r="B50" s="5"/>
      <c r="C50" s="5"/>
      <c r="D50" s="5"/>
      <c r="E50" s="5"/>
      <c r="F50" s="5" t="s">
        <v>43</v>
      </c>
      <c r="G50" s="5"/>
      <c r="H50" s="6">
        <v>43677</v>
      </c>
      <c r="I50" s="5"/>
      <c r="J50" s="5" t="s">
        <v>57</v>
      </c>
      <c r="K50" s="5"/>
      <c r="L50" s="18" t="s">
        <v>26</v>
      </c>
      <c r="M50" s="5"/>
      <c r="N50" s="5" t="s">
        <v>58</v>
      </c>
      <c r="O50" s="5"/>
      <c r="P50" s="5"/>
      <c r="Q50" s="5"/>
      <c r="R50" s="5" t="s">
        <v>70</v>
      </c>
      <c r="S50" s="5"/>
      <c r="T50" s="5" t="s">
        <v>71</v>
      </c>
      <c r="U50" s="5"/>
      <c r="V50" s="8"/>
      <c r="W50" s="5"/>
      <c r="X50" s="5" t="s">
        <v>38</v>
      </c>
      <c r="Y50" s="5"/>
      <c r="Z50" s="10">
        <v>61.75</v>
      </c>
      <c r="AA50" s="5"/>
      <c r="AB50" s="10"/>
      <c r="AC50" s="5"/>
      <c r="AD50" s="10">
        <v>134.01</v>
      </c>
    </row>
    <row r="51" spans="1:30" ht="16" thickBot="1" x14ac:dyDescent="0.25">
      <c r="A51" s="5"/>
      <c r="B51" s="5"/>
      <c r="C51" s="5" t="s">
        <v>39</v>
      </c>
      <c r="D51" s="5"/>
      <c r="E51" s="5"/>
      <c r="F51" s="5"/>
      <c r="G51" s="5"/>
      <c r="H51" s="6"/>
      <c r="I51" s="5"/>
      <c r="J51" s="5"/>
      <c r="K51" s="5"/>
      <c r="L51" s="17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2">
        <f>ROUND(SUM(Z48:Z50),5)</f>
        <v>134.01</v>
      </c>
      <c r="AA51" s="5"/>
      <c r="AB51" s="12">
        <f>ROUND(SUM(AB48:AB50),5)</f>
        <v>0</v>
      </c>
      <c r="AC51" s="5"/>
      <c r="AD51" s="12">
        <f>AD50</f>
        <v>134.01</v>
      </c>
    </row>
    <row r="52" spans="1:30" ht="16" thickBot="1" x14ac:dyDescent="0.25">
      <c r="A52" s="5"/>
      <c r="B52" s="5" t="s">
        <v>40</v>
      </c>
      <c r="C52" s="5"/>
      <c r="D52" s="5"/>
      <c r="E52" s="5"/>
      <c r="F52" s="5"/>
      <c r="G52" s="5"/>
      <c r="H52" s="6"/>
      <c r="I52" s="5"/>
      <c r="J52" s="5"/>
      <c r="K52" s="5"/>
      <c r="L52" s="17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2">
        <f>Z51</f>
        <v>134.01</v>
      </c>
      <c r="AA52" s="5"/>
      <c r="AB52" s="12">
        <f>AB51</f>
        <v>0</v>
      </c>
      <c r="AC52" s="5"/>
      <c r="AD52" s="12">
        <f>AD51</f>
        <v>134.01</v>
      </c>
    </row>
    <row r="53" spans="1:30" s="14" customFormat="1" thickBot="1" x14ac:dyDescent="0.2">
      <c r="A53" s="5" t="s">
        <v>41</v>
      </c>
      <c r="B53" s="5"/>
      <c r="C53" s="5"/>
      <c r="D53" s="5"/>
      <c r="E53" s="5"/>
      <c r="F53" s="5"/>
      <c r="G53" s="5"/>
      <c r="H53" s="6"/>
      <c r="I53" s="5"/>
      <c r="J53" s="5"/>
      <c r="K53" s="5"/>
      <c r="L53" s="17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3">
        <f>ROUND(Z30+Z40+Z46+Z52,5)</f>
        <v>6554.08</v>
      </c>
      <c r="AA53" s="5"/>
      <c r="AB53" s="13">
        <f>ROUND(AB30+AB40+AB46+AB52,5)</f>
        <v>0</v>
      </c>
      <c r="AC53" s="5"/>
      <c r="AD53" s="13">
        <f>ROUND(AD30+AD40+AD46+AD52,5)</f>
        <v>6554.08</v>
      </c>
    </row>
    <row r="54" spans="1:30" ht="16" thickTop="1" x14ac:dyDescent="0.2"/>
  </sheetData>
  <pageMargins left="0.7" right="0.7" top="0.75" bottom="0.75" header="0.1" footer="0.3"/>
  <pageSetup orientation="portrait" horizontalDpi="300" verticalDpi="300" r:id="rId1"/>
  <headerFooter>
    <oddFooter>&amp;R&amp;"Arial Narrow,Regular"&amp;11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Right Networks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Lancaster</dc:creator>
  <cp:lastModifiedBy>Microsoft Office User</cp:lastModifiedBy>
  <dcterms:created xsi:type="dcterms:W3CDTF">2019-10-12T21:36:44Z</dcterms:created>
  <dcterms:modified xsi:type="dcterms:W3CDTF">2019-10-12T21:39:18Z</dcterms:modified>
</cp:coreProperties>
</file>