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cd\Desktop\"/>
    </mc:Choice>
  </mc:AlternateContent>
  <bookViews>
    <workbookView xWindow="0" yWindow="0" windowWidth="28800" windowHeight="12990"/>
  </bookViews>
  <sheets>
    <sheet name="Sheet1" sheetId="1" r:id="rId1"/>
    <sheet name="ESRI_MAPINFO_SHEET" sheetId="2" state="veryHidden" r:id="rId2"/>
  </sheets>
  <definedNames>
    <definedName name="_xlnm.Print_Area" localSheetId="0">Sheet1!$A$1:$F$35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9" i="1" l="1"/>
  <c r="F30" i="1" s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A21" i="1"/>
  <c r="A20" i="1"/>
  <c r="A12" i="1"/>
  <c r="A13" i="1" s="1"/>
  <c r="A14" i="1" s="1"/>
  <c r="A15" i="1" s="1"/>
  <c r="A16" i="1" s="1"/>
  <c r="A17" i="1" s="1"/>
  <c r="A18" i="1" s="1"/>
  <c r="A19" i="1" s="1"/>
  <c r="A22" i="1" s="1"/>
  <c r="A23" i="1" s="1"/>
  <c r="A24" i="1" s="1"/>
  <c r="A25" i="1" s="1"/>
  <c r="A26" i="1" s="1"/>
  <c r="A27" i="1" s="1"/>
  <c r="A11" i="1"/>
  <c r="F10" i="1"/>
  <c r="F32" i="1" l="1"/>
  <c r="F35" i="1" s="1"/>
  <c r="F33" i="1"/>
</calcChain>
</file>

<file path=xl/sharedStrings.xml><?xml version="1.0" encoding="utf-8"?>
<sst xmlns="http://schemas.openxmlformats.org/spreadsheetml/2006/main" count="54" uniqueCount="42">
  <si>
    <t xml:space="preserve">Project: </t>
  </si>
  <si>
    <t xml:space="preserve">Camano Island State Park </t>
  </si>
  <si>
    <t>Project #:</t>
  </si>
  <si>
    <t>RCO #15-1048</t>
  </si>
  <si>
    <t>Item #</t>
  </si>
  <si>
    <t xml:space="preserve">Item Description </t>
  </si>
  <si>
    <t xml:space="preserve">Quantity </t>
  </si>
  <si>
    <t xml:space="preserve">Unit </t>
  </si>
  <si>
    <t xml:space="preserve">Unit Price </t>
  </si>
  <si>
    <t>Amount</t>
  </si>
  <si>
    <t xml:space="preserve">Mobilization </t>
  </si>
  <si>
    <t>LS</t>
  </si>
  <si>
    <t xml:space="preserve">Temp Access and Staging </t>
  </si>
  <si>
    <t xml:space="preserve">TESC &amp; Water Management </t>
  </si>
  <si>
    <t xml:space="preserve">Grading </t>
  </si>
  <si>
    <t xml:space="preserve">Import and palcement of berm material </t>
  </si>
  <si>
    <t xml:space="preserve">Berm Construction &amp; Compaction </t>
  </si>
  <si>
    <t xml:space="preserve">Seeding </t>
  </si>
  <si>
    <t xml:space="preserve">Import and placement of road fill </t>
  </si>
  <si>
    <t xml:space="preserve">Excavation and placement of precast footings </t>
  </si>
  <si>
    <t xml:space="preserve">Bridge Placement </t>
  </si>
  <si>
    <t xml:space="preserve">Compaction </t>
  </si>
  <si>
    <t xml:space="preserve">Resurfacing </t>
  </si>
  <si>
    <t xml:space="preserve">Erosion Control </t>
  </si>
  <si>
    <t xml:space="preserve">Native Plantings </t>
  </si>
  <si>
    <t>CY</t>
  </si>
  <si>
    <t>Acre</t>
  </si>
  <si>
    <t>LF</t>
  </si>
  <si>
    <t>SF</t>
  </si>
  <si>
    <t>Excavation of Channel Outlet</t>
  </si>
  <si>
    <t xml:space="preserve">Precast Footings </t>
  </si>
  <si>
    <t xml:space="preserve">Demoltion &amp; Disposal of existing crossing </t>
  </si>
  <si>
    <t xml:space="preserve">Preliminary Cost Estimate </t>
  </si>
  <si>
    <t>ea</t>
  </si>
  <si>
    <t xml:space="preserve">Sub-Total </t>
  </si>
  <si>
    <t>Taxes</t>
  </si>
  <si>
    <t xml:space="preserve">Contingency </t>
  </si>
  <si>
    <t xml:space="preserve">Design &amp; Permitting </t>
  </si>
  <si>
    <t xml:space="preserve">Total Estimate </t>
  </si>
  <si>
    <t xml:space="preserve">30' 2 lane bridge deck </t>
  </si>
  <si>
    <t xml:space="preserve">Prepared by: </t>
  </si>
  <si>
    <t xml:space="preserve">Steve Hinton, SRSC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</si>
</sst>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22"/>
      <color theme="1"/>
      <name val="Antique Olive Roman"/>
      <family val="2"/>
    </font>
    <font>
      <b/>
      <sz val="14"/>
      <color theme="1"/>
      <name val="Antique Olive Roman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44" fontId="0" fillId="0" borderId="0" xfId="1" applyFont="1"/>
    <xf numFmtId="0" fontId="3" fillId="0" borderId="0" xfId="0" applyFont="1"/>
    <xf numFmtId="10" fontId="0" fillId="0" borderId="0" xfId="1" applyNumberFormat="1" applyFont="1"/>
    <xf numFmtId="9" fontId="0" fillId="0" borderId="0" xfId="1" applyNumberFormat="1" applyFont="1"/>
    <xf numFmtId="0" fontId="0" fillId="0" borderId="1" xfId="0" applyBorder="1"/>
    <xf numFmtId="44" fontId="0" fillId="0" borderId="1" xfId="1" applyFont="1" applyBorder="1"/>
    <xf numFmtId="0" fontId="0" fillId="0" borderId="3" xfId="0" applyBorder="1"/>
    <xf numFmtId="44" fontId="0" fillId="0" borderId="3" xfId="1" applyFont="1" applyBorder="1"/>
    <xf numFmtId="0" fontId="0" fillId="0" borderId="2" xfId="0" applyBorder="1"/>
    <xf numFmtId="44" fontId="0" fillId="0" borderId="2" xfId="1" applyFont="1" applyBorder="1"/>
    <xf numFmtId="44" fontId="0" fillId="0" borderId="4" xfId="1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44" fontId="0" fillId="0" borderId="7" xfId="1" applyFont="1" applyBorder="1"/>
    <xf numFmtId="44" fontId="0" fillId="0" borderId="8" xfId="1" applyFont="1" applyBorder="1"/>
    <xf numFmtId="0" fontId="0" fillId="0" borderId="9" xfId="0" applyBorder="1"/>
    <xf numFmtId="0" fontId="0" fillId="0" borderId="10" xfId="0" applyBorder="1"/>
    <xf numFmtId="10" fontId="0" fillId="0" borderId="2" xfId="1" applyNumberFormat="1" applyFont="1" applyBorder="1"/>
    <xf numFmtId="44" fontId="0" fillId="0" borderId="11" xfId="1" applyFont="1" applyBorder="1"/>
    <xf numFmtId="44" fontId="0" fillId="0" borderId="12" xfId="1" applyFont="1" applyBorder="1"/>
    <xf numFmtId="44" fontId="0" fillId="0" borderId="13" xfId="1" applyFont="1" applyBorder="1"/>
    <xf numFmtId="0" fontId="0" fillId="0" borderId="14" xfId="0" applyBorder="1"/>
    <xf numFmtId="0" fontId="0" fillId="0" borderId="15" xfId="0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/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workbookViewId="0">
      <selection activeCell="I5" sqref="I5"/>
    </sheetView>
  </sheetViews>
  <sheetFormatPr defaultRowHeight="15"/>
  <cols>
    <col min="1" max="1" width="12.7109375" bestFit="1" customWidth="1"/>
    <col min="2" max="2" width="42.42578125" bestFit="1" customWidth="1"/>
    <col min="5" max="5" width="11.5703125" style="2" bestFit="1" customWidth="1"/>
    <col min="6" max="6" width="12.5703125" style="2" bestFit="1" customWidth="1"/>
  </cols>
  <sheetData>
    <row r="1" spans="1:6" ht="27.75">
      <c r="A1" s="1" t="s">
        <v>32</v>
      </c>
    </row>
    <row r="4" spans="1:6" ht="18.75">
      <c r="A4" s="3" t="s">
        <v>0</v>
      </c>
      <c r="B4" s="3" t="s">
        <v>1</v>
      </c>
    </row>
    <row r="5" spans="1:6">
      <c r="A5" t="s">
        <v>2</v>
      </c>
      <c r="B5" t="s">
        <v>3</v>
      </c>
    </row>
    <row r="6" spans="1:6">
      <c r="A6" t="s">
        <v>40</v>
      </c>
      <c r="B6" t="s">
        <v>41</v>
      </c>
    </row>
    <row r="7" spans="1:6" ht="15.75" thickBot="1">
      <c r="A7" s="10"/>
      <c r="B7" s="10"/>
      <c r="C7" s="10"/>
      <c r="D7" s="10"/>
      <c r="E7" s="11"/>
      <c r="F7" s="11"/>
    </row>
    <row r="8" spans="1:6">
      <c r="A8" s="13" t="s">
        <v>4</v>
      </c>
      <c r="B8" s="15" t="s">
        <v>5</v>
      </c>
      <c r="C8" s="15" t="s">
        <v>6</v>
      </c>
      <c r="D8" s="15" t="s">
        <v>7</v>
      </c>
      <c r="E8" s="16" t="s">
        <v>8</v>
      </c>
      <c r="F8" s="17" t="s">
        <v>9</v>
      </c>
    </row>
    <row r="9" spans="1:6" ht="15.75" thickBot="1">
      <c r="A9" s="14"/>
      <c r="B9" s="10"/>
      <c r="C9" s="10"/>
      <c r="D9" s="10"/>
      <c r="E9" s="11"/>
      <c r="F9" s="12"/>
    </row>
    <row r="10" spans="1:6">
      <c r="A10" s="18">
        <v>1</v>
      </c>
      <c r="B10" s="8" t="s">
        <v>10</v>
      </c>
      <c r="C10" s="8">
        <v>1</v>
      </c>
      <c r="D10" s="8" t="s">
        <v>11</v>
      </c>
      <c r="E10" s="9">
        <v>15000</v>
      </c>
      <c r="F10" s="9">
        <f>E10*C10</f>
        <v>15000</v>
      </c>
    </row>
    <row r="11" spans="1:6">
      <c r="A11" s="19">
        <f>A10+1</f>
        <v>2</v>
      </c>
      <c r="B11" s="6" t="s">
        <v>12</v>
      </c>
      <c r="C11" s="6">
        <v>1</v>
      </c>
      <c r="D11" s="6" t="s">
        <v>11</v>
      </c>
      <c r="E11" s="7">
        <v>5000</v>
      </c>
      <c r="F11" s="7">
        <f t="shared" ref="F11:F27" si="0">E11*C11</f>
        <v>5000</v>
      </c>
    </row>
    <row r="12" spans="1:6">
      <c r="A12" s="19">
        <f t="shared" ref="A12:A27" si="1">A11+1</f>
        <v>3</v>
      </c>
      <c r="B12" s="6" t="s">
        <v>13</v>
      </c>
      <c r="C12" s="6">
        <v>1</v>
      </c>
      <c r="D12" s="6" t="s">
        <v>11</v>
      </c>
      <c r="E12" s="7">
        <v>3000</v>
      </c>
      <c r="F12" s="7">
        <f t="shared" si="0"/>
        <v>3000</v>
      </c>
    </row>
    <row r="13" spans="1:6">
      <c r="A13" s="19">
        <f t="shared" si="1"/>
        <v>4</v>
      </c>
      <c r="B13" s="6" t="s">
        <v>29</v>
      </c>
      <c r="C13" s="6">
        <v>700</v>
      </c>
      <c r="D13" s="6" t="s">
        <v>25</v>
      </c>
      <c r="E13" s="7">
        <v>15</v>
      </c>
      <c r="F13" s="7">
        <f t="shared" si="0"/>
        <v>10500</v>
      </c>
    </row>
    <row r="14" spans="1:6">
      <c r="A14" s="19">
        <f t="shared" si="1"/>
        <v>5</v>
      </c>
      <c r="B14" s="6" t="s">
        <v>14</v>
      </c>
      <c r="C14" s="6">
        <v>1</v>
      </c>
      <c r="D14" s="6" t="s">
        <v>26</v>
      </c>
      <c r="E14" s="7">
        <v>3750</v>
      </c>
      <c r="F14" s="7">
        <f t="shared" si="0"/>
        <v>3750</v>
      </c>
    </row>
    <row r="15" spans="1:6">
      <c r="A15" s="19">
        <f t="shared" si="1"/>
        <v>6</v>
      </c>
      <c r="B15" s="6" t="s">
        <v>15</v>
      </c>
      <c r="C15" s="6">
        <v>1250</v>
      </c>
      <c r="D15" s="6" t="s">
        <v>25</v>
      </c>
      <c r="E15" s="7">
        <v>22</v>
      </c>
      <c r="F15" s="7">
        <f t="shared" si="0"/>
        <v>27500</v>
      </c>
    </row>
    <row r="16" spans="1:6">
      <c r="A16" s="19">
        <f t="shared" si="1"/>
        <v>7</v>
      </c>
      <c r="B16" s="6" t="s">
        <v>16</v>
      </c>
      <c r="C16" s="6">
        <v>1200</v>
      </c>
      <c r="D16" s="6" t="s">
        <v>27</v>
      </c>
      <c r="E16" s="7">
        <v>12</v>
      </c>
      <c r="F16" s="7">
        <f t="shared" si="0"/>
        <v>14400</v>
      </c>
    </row>
    <row r="17" spans="1:6">
      <c r="A17" s="19">
        <f t="shared" si="1"/>
        <v>8</v>
      </c>
      <c r="B17" s="6" t="s">
        <v>17</v>
      </c>
      <c r="C17" s="6">
        <v>3</v>
      </c>
      <c r="D17" s="6" t="s">
        <v>26</v>
      </c>
      <c r="E17" s="7">
        <v>3000</v>
      </c>
      <c r="F17" s="7">
        <f t="shared" si="0"/>
        <v>9000</v>
      </c>
    </row>
    <row r="18" spans="1:6">
      <c r="A18" s="19">
        <f t="shared" si="1"/>
        <v>9</v>
      </c>
      <c r="B18" s="6" t="s">
        <v>18</v>
      </c>
      <c r="C18" s="6">
        <v>330</v>
      </c>
      <c r="D18" s="6" t="s">
        <v>25</v>
      </c>
      <c r="E18" s="7">
        <v>22</v>
      </c>
      <c r="F18" s="7">
        <f t="shared" si="0"/>
        <v>7260</v>
      </c>
    </row>
    <row r="19" spans="1:6">
      <c r="A19" s="19">
        <f t="shared" si="1"/>
        <v>10</v>
      </c>
      <c r="B19" s="6" t="s">
        <v>31</v>
      </c>
      <c r="C19" s="6">
        <v>1</v>
      </c>
      <c r="D19" s="6" t="s">
        <v>11</v>
      </c>
      <c r="E19" s="7">
        <v>12000</v>
      </c>
      <c r="F19" s="7">
        <f t="shared" si="0"/>
        <v>12000</v>
      </c>
    </row>
    <row r="20" spans="1:6">
      <c r="A20" s="19">
        <f t="shared" si="1"/>
        <v>11</v>
      </c>
      <c r="B20" s="6" t="s">
        <v>30</v>
      </c>
      <c r="C20" s="6">
        <v>1</v>
      </c>
      <c r="D20" s="6" t="s">
        <v>11</v>
      </c>
      <c r="E20" s="7">
        <v>15000</v>
      </c>
      <c r="F20" s="7">
        <f t="shared" si="0"/>
        <v>15000</v>
      </c>
    </row>
    <row r="21" spans="1:6">
      <c r="A21" s="19">
        <f t="shared" si="1"/>
        <v>12</v>
      </c>
      <c r="B21" s="6" t="s">
        <v>19</v>
      </c>
      <c r="C21" s="6">
        <v>1</v>
      </c>
      <c r="D21" s="6" t="s">
        <v>11</v>
      </c>
      <c r="E21" s="7">
        <v>3500</v>
      </c>
      <c r="F21" s="7">
        <f t="shared" si="0"/>
        <v>3500</v>
      </c>
    </row>
    <row r="22" spans="1:6">
      <c r="A22" s="19">
        <f t="shared" si="1"/>
        <v>13</v>
      </c>
      <c r="B22" s="6" t="s">
        <v>39</v>
      </c>
      <c r="C22" s="6">
        <v>1</v>
      </c>
      <c r="D22" s="6" t="s">
        <v>11</v>
      </c>
      <c r="E22" s="7">
        <v>89900</v>
      </c>
      <c r="F22" s="7">
        <f t="shared" si="0"/>
        <v>89900</v>
      </c>
    </row>
    <row r="23" spans="1:6">
      <c r="A23" s="19">
        <f t="shared" si="1"/>
        <v>14</v>
      </c>
      <c r="B23" s="6" t="s">
        <v>20</v>
      </c>
      <c r="C23" s="6">
        <v>1</v>
      </c>
      <c r="D23" s="6" t="s">
        <v>11</v>
      </c>
      <c r="E23" s="7">
        <v>22700</v>
      </c>
      <c r="F23" s="7">
        <f t="shared" si="0"/>
        <v>22700</v>
      </c>
    </row>
    <row r="24" spans="1:6">
      <c r="A24" s="19">
        <f t="shared" si="1"/>
        <v>15</v>
      </c>
      <c r="B24" s="6" t="s">
        <v>21</v>
      </c>
      <c r="C24" s="6">
        <v>1</v>
      </c>
      <c r="D24" s="6" t="s">
        <v>11</v>
      </c>
      <c r="E24" s="7">
        <v>5900</v>
      </c>
      <c r="F24" s="7">
        <f t="shared" si="0"/>
        <v>5900</v>
      </c>
    </row>
    <row r="25" spans="1:6">
      <c r="A25" s="19">
        <f t="shared" si="1"/>
        <v>16</v>
      </c>
      <c r="B25" s="6" t="s">
        <v>22</v>
      </c>
      <c r="C25" s="6">
        <v>3500</v>
      </c>
      <c r="D25" s="6" t="s">
        <v>28</v>
      </c>
      <c r="E25" s="7">
        <v>3</v>
      </c>
      <c r="F25" s="7">
        <f t="shared" si="0"/>
        <v>10500</v>
      </c>
    </row>
    <row r="26" spans="1:6">
      <c r="A26" s="19">
        <f t="shared" si="1"/>
        <v>17</v>
      </c>
      <c r="B26" s="6" t="s">
        <v>23</v>
      </c>
      <c r="C26" s="6">
        <v>1200</v>
      </c>
      <c r="D26" s="6" t="s">
        <v>27</v>
      </c>
      <c r="E26" s="7">
        <v>3.5</v>
      </c>
      <c r="F26" s="7">
        <f t="shared" si="0"/>
        <v>4200</v>
      </c>
    </row>
    <row r="27" spans="1:6">
      <c r="A27" s="19">
        <f t="shared" si="1"/>
        <v>18</v>
      </c>
      <c r="B27" s="6" t="s">
        <v>24</v>
      </c>
      <c r="C27" s="6">
        <v>1000</v>
      </c>
      <c r="D27" s="6" t="s">
        <v>33</v>
      </c>
      <c r="E27" s="7">
        <v>5</v>
      </c>
      <c r="F27" s="7">
        <f t="shared" si="0"/>
        <v>5000</v>
      </c>
    </row>
    <row r="28" spans="1:6">
      <c r="A28" s="24"/>
      <c r="F28" s="21"/>
    </row>
    <row r="29" spans="1:6">
      <c r="A29" s="25"/>
      <c r="B29" t="s">
        <v>34</v>
      </c>
      <c r="F29" s="22">
        <f>SUM(F10:F28)</f>
        <v>264110</v>
      </c>
    </row>
    <row r="30" spans="1:6" ht="15.75" thickBot="1">
      <c r="A30" s="14"/>
      <c r="B30" s="10" t="s">
        <v>35</v>
      </c>
      <c r="C30" s="10"/>
      <c r="D30" s="10"/>
      <c r="E30" s="20">
        <v>8.5000000000000006E-2</v>
      </c>
      <c r="F30" s="23">
        <f>F29*E30</f>
        <v>22449.350000000002</v>
      </c>
    </row>
    <row r="31" spans="1:6">
      <c r="A31" s="25"/>
      <c r="E31" s="4"/>
      <c r="F31" s="22"/>
    </row>
    <row r="32" spans="1:6">
      <c r="A32" s="25"/>
      <c r="B32" t="s">
        <v>37</v>
      </c>
      <c r="E32" s="5">
        <v>0.25</v>
      </c>
      <c r="F32" s="22">
        <f>F29*0.25</f>
        <v>66027.5</v>
      </c>
    </row>
    <row r="33" spans="1:6">
      <c r="A33" s="25"/>
      <c r="B33" t="s">
        <v>36</v>
      </c>
      <c r="E33" s="5">
        <v>0.2</v>
      </c>
      <c r="F33" s="22">
        <f>F29*0.2</f>
        <v>52822</v>
      </c>
    </row>
    <row r="34" spans="1:6">
      <c r="A34" s="25"/>
      <c r="F34" s="22"/>
    </row>
    <row r="35" spans="1:6" ht="15.75" thickBot="1">
      <c r="A35" s="14"/>
      <c r="B35" s="10" t="s">
        <v>38</v>
      </c>
      <c r="C35" s="10"/>
      <c r="D35" s="10"/>
      <c r="E35" s="11"/>
      <c r="F35" s="23">
        <f>SUM(F29:F33)</f>
        <v>405408.85</v>
      </c>
    </row>
  </sheetData>
  <pageMargins left="0.7" right="0.7" top="0.75" bottom="0.75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Hinton</dc:creator>
  <cp:lastModifiedBy>Duboiski, Marc (RCO)</cp:lastModifiedBy>
  <cp:lastPrinted>2019-09-26T16:42:00Z</cp:lastPrinted>
  <dcterms:created xsi:type="dcterms:W3CDTF">2019-09-26T15:34:59Z</dcterms:created>
  <dcterms:modified xsi:type="dcterms:W3CDTF">2019-09-26T16:50:28Z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044757bae2e2435a9540f40e9301cbe8</vt:lpwstr>
  </property>
</Properties>
</file>