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rian\Documents\MC - FBRB\Final Application\"/>
    </mc:Choice>
  </mc:AlternateContent>
  <bookViews>
    <workbookView xWindow="0" yWindow="0" windowWidth="15348" windowHeight="4560" tabRatio="661" activeTab="2"/>
  </bookViews>
  <sheets>
    <sheet name="Instructions" sheetId="6" r:id="rId1"/>
    <sheet name="Design" sheetId="8" r:id="rId2"/>
    <sheet name="Restoration" sheetId="12" r:id="rId3"/>
    <sheet name="TOTAL SHEETS 2-3" sheetId="10" r:id="rId4"/>
    <sheet name="Lists for dropdown" sheetId="11" r:id="rId5"/>
  </sheets>
  <definedNames>
    <definedName name="aae_choices">'Lists for dropdown'!$A$19:$A$25</definedName>
    <definedName name="ae_choices">'Lists for dropdown'!$A$18:$A$25</definedName>
    <definedName name="Categories">Restoration!$A$13:$A$22</definedName>
    <definedName name="Category">Restoration!$A$13:$A$22</definedName>
    <definedName name="Categorychoices">'Lists for dropdown'!$A$4:$A$14</definedName>
    <definedName name="choose_category">'Lists for dropdown'!$A$1:$A$14</definedName>
    <definedName name="Design">'Lists for dropdown'!$A$56:$A$66</definedName>
    <definedName name="DesignOnly">'Lists for dropdown'!$A$55:$A$66</definedName>
    <definedName name="Incidental_Costs">'Lists for dropdown'!$A$35:$A$53</definedName>
    <definedName name="_xlnm.Print_Area" localSheetId="1">Design!$A$4:$J$30</definedName>
    <definedName name="_xlnm.Print_Area" localSheetId="0">Instructions!$A$1:$M$26</definedName>
    <definedName name="_xlnm.Print_Area" localSheetId="2">Restoration!$A$5:$J$53</definedName>
    <definedName name="_xlnm.Print_Area" localSheetId="3">'TOTAL SHEETS 2-3'!$A$1:$G$20</definedName>
    <definedName name="Property_Costs">'Lists for dropdown'!$A$28:$A$32</definedName>
  </definedNames>
  <calcPr calcId="162913"/>
</workbook>
</file>

<file path=xl/calcChain.xml><?xml version="1.0" encoding="utf-8"?>
<calcChain xmlns="http://schemas.openxmlformats.org/spreadsheetml/2006/main">
  <c r="K31" i="12" l="1"/>
  <c r="K32" i="12"/>
  <c r="K33" i="12"/>
  <c r="K34" i="12"/>
  <c r="K35" i="12"/>
  <c r="K36" i="12"/>
  <c r="K37" i="12"/>
  <c r="K38" i="12"/>
  <c r="K15" i="12" l="1"/>
  <c r="E26" i="12" l="1"/>
  <c r="K17" i="12"/>
  <c r="E18" i="12" l="1"/>
  <c r="K13" i="12"/>
  <c r="K41" i="12"/>
  <c r="E20" i="12" l="1"/>
  <c r="K18" i="12"/>
  <c r="H39" i="12" l="1"/>
  <c r="G39" i="12"/>
  <c r="G42" i="12" s="1"/>
  <c r="F39" i="12"/>
  <c r="E17" i="10" l="1"/>
  <c r="D17" i="10"/>
  <c r="F17" i="10"/>
  <c r="H27" i="8"/>
  <c r="H30" i="8" s="1"/>
  <c r="G27" i="8"/>
  <c r="F27" i="8"/>
  <c r="E12" i="10" l="1"/>
  <c r="E13" i="10" s="1"/>
  <c r="G30" i="8"/>
  <c r="D12" i="10"/>
  <c r="D13" i="10" s="1"/>
  <c r="F30" i="8"/>
  <c r="G31" i="8"/>
  <c r="F12" i="10"/>
  <c r="F13" i="10" s="1"/>
  <c r="E31" i="12" l="1"/>
  <c r="E32" i="12"/>
  <c r="E33" i="12"/>
  <c r="E34" i="12"/>
  <c r="E35" i="12"/>
  <c r="E36" i="12"/>
  <c r="E37" i="12"/>
  <c r="E38" i="12"/>
  <c r="K39" i="12" s="1"/>
  <c r="E39" i="12" l="1"/>
  <c r="C17" i="10" l="1"/>
  <c r="E13" i="8"/>
  <c r="H26" i="12"/>
  <c r="H42" i="12" s="1"/>
  <c r="G26" i="12"/>
  <c r="F26" i="12"/>
  <c r="F42" i="12" s="1"/>
  <c r="F16" i="10" l="1"/>
  <c r="E16" i="10"/>
  <c r="B43" i="12"/>
  <c r="B44" i="12" s="1"/>
  <c r="K13" i="8"/>
  <c r="D16" i="10"/>
  <c r="G17" i="10"/>
  <c r="G33" i="8"/>
  <c r="E18" i="10" l="1"/>
  <c r="E20" i="10" s="1"/>
  <c r="F18" i="10"/>
  <c r="F20" i="10" s="1"/>
  <c r="D18" i="10"/>
  <c r="D20" i="10" s="1"/>
  <c r="G43" i="12"/>
  <c r="G45" i="12" s="1"/>
  <c r="F33" i="8"/>
  <c r="B3" i="8"/>
  <c r="B2" i="8"/>
  <c r="B6" i="10"/>
  <c r="B5" i="10"/>
  <c r="B4" i="10"/>
  <c r="B3" i="12"/>
  <c r="B2" i="12"/>
  <c r="B1" i="12"/>
  <c r="B1" i="8"/>
  <c r="F45" i="12" l="1"/>
  <c r="E14" i="8"/>
  <c r="E15" i="8"/>
  <c r="K15" i="8" s="1"/>
  <c r="E16" i="8"/>
  <c r="K16" i="8" s="1"/>
  <c r="E17" i="8"/>
  <c r="K17" i="8" s="1"/>
  <c r="E18" i="8"/>
  <c r="K18" i="8" s="1"/>
  <c r="E19" i="8"/>
  <c r="K19" i="8" s="1"/>
  <c r="E20" i="8"/>
  <c r="K20" i="8" s="1"/>
  <c r="E21" i="8"/>
  <c r="K21" i="8" s="1"/>
  <c r="E22" i="8"/>
  <c r="K22" i="8" s="1"/>
  <c r="E23" i="8"/>
  <c r="K23" i="8" s="1"/>
  <c r="E24" i="8"/>
  <c r="K24" i="8" s="1"/>
  <c r="E25" i="8"/>
  <c r="K25" i="8" s="1"/>
  <c r="E26" i="8"/>
  <c r="K26" i="8" s="1"/>
  <c r="E27" i="8" l="1"/>
  <c r="E30" i="8" s="1"/>
  <c r="K14" i="8"/>
  <c r="K16" i="12"/>
  <c r="K19" i="12"/>
  <c r="E19" i="12"/>
  <c r="K20" i="12" s="1"/>
  <c r="K21" i="12"/>
  <c r="E21" i="12"/>
  <c r="K22" i="12" s="1"/>
  <c r="E22" i="12"/>
  <c r="K23" i="12" s="1"/>
  <c r="E23" i="12"/>
  <c r="K24" i="12" s="1"/>
  <c r="E24" i="12"/>
  <c r="K25" i="12" s="1"/>
  <c r="E25" i="12"/>
  <c r="K26" i="12" s="1"/>
  <c r="C12" i="10" l="1"/>
  <c r="C13" i="10" s="1"/>
  <c r="K14" i="12"/>
  <c r="E42" i="12" l="1"/>
  <c r="K27" i="12"/>
  <c r="G13" i="10"/>
  <c r="C16" i="10"/>
  <c r="C18" i="10" s="1"/>
  <c r="G16" i="10" l="1"/>
  <c r="G18" i="10" l="1"/>
  <c r="C20" i="10"/>
  <c r="E22" i="10"/>
  <c r="G20" i="10" l="1"/>
</calcChain>
</file>

<file path=xl/comments1.xml><?xml version="1.0" encoding="utf-8"?>
<comments xmlns="http://schemas.openxmlformats.org/spreadsheetml/2006/main">
  <authors>
    <author>Melody Tereski</author>
  </authors>
  <commentList>
    <comment ref="K13" authorId="0" shapeId="0">
      <text>
        <r>
          <rPr>
            <sz val="11"/>
            <color indexed="81"/>
            <rFont val="Calibri"/>
            <family val="2"/>
          </rPr>
          <t>Cells should equal 0</t>
        </r>
      </text>
    </comment>
  </commentList>
</comments>
</file>

<file path=xl/comments2.xml><?xml version="1.0" encoding="utf-8"?>
<comments xmlns="http://schemas.openxmlformats.org/spreadsheetml/2006/main">
  <authors>
    <author>Moore, Kat</author>
    <author>Melody Tereski</author>
  </authors>
  <commentList>
    <comment ref="A28" authorId="0" shapeId="0">
      <text>
        <r>
          <rPr>
            <sz val="10"/>
            <color indexed="81"/>
            <rFont val="Calibri"/>
            <family val="2"/>
            <scheme val="minor"/>
          </rPr>
          <t>Architectural and engineering services, construction supervision, environmental site planning, project administration, travel and miscellaneous costs.</t>
        </r>
      </text>
    </comment>
    <comment ref="B43" authorId="1" shapeId="0">
      <text>
        <r>
          <rPr>
            <sz val="10"/>
            <color indexed="81"/>
            <rFont val="Calibri"/>
            <family val="2"/>
            <scheme val="minor"/>
          </rPr>
          <t xml:space="preserve"> This is the maximum allowable AA&amp;E budget for the project. Cannot exceed 30% of the total SRFB restoration costs.</t>
        </r>
      </text>
    </comment>
    <comment ref="B44" authorId="1" shapeId="0">
      <text>
        <r>
          <rPr>
            <sz val="10"/>
            <color indexed="81"/>
            <rFont val="Calibri"/>
            <family val="2"/>
            <scheme val="minor"/>
          </rPr>
          <t xml:space="preserve"> If this amount is less than 0, you have exceed the maximum allowed AA&amp;E cost in the SRFB Project budget. </t>
        </r>
        <r>
          <rPr>
            <i/>
            <sz val="11"/>
            <color indexed="81"/>
            <rFont val="Calibri"/>
            <family val="2"/>
            <scheme val="minor"/>
          </rPr>
          <t xml:space="preserve"> </t>
        </r>
      </text>
    </comment>
  </commentList>
</comments>
</file>

<file path=xl/comments3.xml><?xml version="1.0" encoding="utf-8"?>
<comments xmlns="http://schemas.openxmlformats.org/spreadsheetml/2006/main">
  <authors>
    <author>Melody Tereski</author>
  </authors>
  <commentList>
    <comment ref="A28" authorId="0" shapeId="0">
      <text>
        <r>
          <rPr>
            <sz val="11"/>
            <color indexed="81"/>
            <rFont val="Calibri"/>
            <family val="2"/>
          </rPr>
          <t>specify property title and sale price</t>
        </r>
      </text>
    </comment>
    <comment ref="A35" authorId="0" shapeId="0">
      <text>
        <r>
          <rPr>
            <sz val="11"/>
            <color indexed="81"/>
            <rFont val="Calibri"/>
            <family val="2"/>
          </rPr>
          <t>Appraisals/appraisal review, baseline documentation, land survey, fencing, closing, recording fees, taxes, title reports, insurance, cultural resources, wetland delineations, environmental audits, chain of title report and site investigations, noxious weed control, signage and stewardship plan</t>
        </r>
      </text>
    </comment>
  </commentList>
</comments>
</file>

<file path=xl/sharedStrings.xml><?xml version="1.0" encoding="utf-8"?>
<sst xmlns="http://schemas.openxmlformats.org/spreadsheetml/2006/main" count="217" uniqueCount="127">
  <si>
    <t xml:space="preserve"> </t>
  </si>
  <si>
    <t>Amount</t>
  </si>
  <si>
    <t>STotal</t>
  </si>
  <si>
    <t>Construction Costs</t>
  </si>
  <si>
    <t>GTOTAL</t>
  </si>
  <si>
    <t>MATCH</t>
  </si>
  <si>
    <t>Rate</t>
  </si>
  <si>
    <t xml:space="preserve">Budget Check </t>
  </si>
  <si>
    <t>Cost</t>
  </si>
  <si>
    <t>A&amp;E validation</t>
  </si>
  <si>
    <t>GRANT REQUEST</t>
  </si>
  <si>
    <t xml:space="preserve"> GTOTAL</t>
  </si>
  <si>
    <t>RESTORATION</t>
  </si>
  <si>
    <t>Qty</t>
  </si>
  <si>
    <t>For more information see the appropriate RCO Manual</t>
  </si>
  <si>
    <t>Acquisition</t>
  </si>
  <si>
    <t>Manual 3</t>
  </si>
  <si>
    <t>Restoration</t>
  </si>
  <si>
    <t>Manual 5</t>
  </si>
  <si>
    <t>Design</t>
  </si>
  <si>
    <r>
      <t xml:space="preserve">Depending on the type or combination project, applicants should complete </t>
    </r>
    <r>
      <rPr>
        <u/>
        <sz val="11"/>
        <color indexed="8"/>
        <rFont val="Calibri"/>
        <family val="2"/>
      </rPr>
      <t>one</t>
    </r>
    <r>
      <rPr>
        <sz val="11"/>
        <color theme="1"/>
        <rFont val="Calibri"/>
        <family val="2"/>
        <scheme val="minor"/>
      </rPr>
      <t xml:space="preserve"> or </t>
    </r>
    <r>
      <rPr>
        <u/>
        <sz val="11"/>
        <color indexed="8"/>
        <rFont val="Calibri"/>
        <family val="2"/>
      </rPr>
      <t>more</t>
    </r>
    <r>
      <rPr>
        <sz val="11"/>
        <color theme="1"/>
        <rFont val="Calibri"/>
        <family val="2"/>
        <scheme val="minor"/>
      </rPr>
      <t xml:space="preserve"> budget sheets</t>
    </r>
  </si>
  <si>
    <t>*</t>
  </si>
  <si>
    <r>
      <t>The "</t>
    </r>
    <r>
      <rPr>
        <sz val="11"/>
        <color indexed="10"/>
        <rFont val="Calibri"/>
        <family val="2"/>
      </rPr>
      <t>budget check</t>
    </r>
    <r>
      <rPr>
        <sz val="11"/>
        <color theme="1"/>
        <rFont val="Calibri"/>
        <family val="2"/>
        <scheme val="minor"/>
      </rPr>
      <t>" column will calculate errors automatically.  Cells in this column should = 0</t>
    </r>
  </si>
  <si>
    <t>At least one budget detail template must be completed for a project proposal.</t>
  </si>
  <si>
    <t>Applicants are encourage to consult  RCO manuals for more information.</t>
  </si>
  <si>
    <t>Instructions:</t>
  </si>
  <si>
    <t xml:space="preserve">OVERALL PROJECT </t>
  </si>
  <si>
    <t>CUMULATIVE TOTALS</t>
  </si>
  <si>
    <t>This sheet contains automatic calculations</t>
  </si>
  <si>
    <t>Sheet #2 Design</t>
  </si>
  <si>
    <t>Sheet #3 Restoration</t>
  </si>
  <si>
    <t>Project Name</t>
  </si>
  <si>
    <t>Please complete the following information</t>
  </si>
  <si>
    <t>The "Total All Sheets" automatically gathers costs from the three different project types</t>
  </si>
  <si>
    <r>
      <rPr>
        <sz val="11"/>
        <rFont val="Calibri"/>
        <family val="2"/>
      </rPr>
      <t xml:space="preserve">PLEASE </t>
    </r>
    <r>
      <rPr>
        <b/>
        <sz val="11"/>
        <rFont val="Calibri"/>
        <family val="2"/>
      </rPr>
      <t>do not delete</t>
    </r>
    <r>
      <rPr>
        <sz val="11"/>
        <color theme="1"/>
        <rFont val="Calibri"/>
        <family val="2"/>
        <scheme val="minor"/>
      </rPr>
      <t xml:space="preserve"> rows, just leave the row blank</t>
    </r>
  </si>
  <si>
    <r>
      <t xml:space="preserve">It is important to </t>
    </r>
    <r>
      <rPr>
        <b/>
        <sz val="11"/>
        <color indexed="8"/>
        <rFont val="Calibri"/>
        <family val="2"/>
      </rPr>
      <t>account for all costs</t>
    </r>
    <r>
      <rPr>
        <sz val="11"/>
        <color theme="1"/>
        <rFont val="Calibri"/>
        <family val="2"/>
        <scheme val="minor"/>
      </rPr>
      <t xml:space="preserve"> associated with completing a project, both required match and other sources of funding</t>
    </r>
  </si>
  <si>
    <r>
      <rPr>
        <b/>
        <sz val="11"/>
        <color indexed="8"/>
        <rFont val="Calibri"/>
        <family val="2"/>
      </rPr>
      <t>Hover over a red flag</t>
    </r>
    <r>
      <rPr>
        <sz val="11"/>
        <color theme="1"/>
        <rFont val="Calibri"/>
        <family val="2"/>
        <scheme val="minor"/>
      </rPr>
      <t xml:space="preserve"> to view additional details</t>
    </r>
  </si>
  <si>
    <t>Enter only the amount of the grant request</t>
  </si>
  <si>
    <t>Match</t>
  </si>
  <si>
    <t>Source (Grant, Cash, Materials, Labor, Volunteers, etc)</t>
  </si>
  <si>
    <t>The Grant  Request and Match should equal the total project cost and Budget Check cell should be 0. Sponsors must account for all sources and types of match need to complete the project.</t>
  </si>
  <si>
    <t>Budget must account for all costs to complete the project</t>
  </si>
  <si>
    <t>Do not include a line item for contingency in your cost estimates. Ensure that each of your budget line items account for inflation and contingencies.</t>
  </si>
  <si>
    <t>If you need addition rows, insert them making sure the Total is picking up all the items in the section</t>
  </si>
  <si>
    <t>Sponsor</t>
  </si>
  <si>
    <t>Land and improvements</t>
  </si>
  <si>
    <t>Easement</t>
  </si>
  <si>
    <t>Rights</t>
  </si>
  <si>
    <t>Appraisal</t>
  </si>
  <si>
    <t>Appraisal Review</t>
  </si>
  <si>
    <t>Closing and Taxes</t>
  </si>
  <si>
    <t>Environmental Audit</t>
  </si>
  <si>
    <t>Fencing</t>
  </si>
  <si>
    <t>NEPA Compliance</t>
  </si>
  <si>
    <t>Recording Fees</t>
  </si>
  <si>
    <t>Title Reports and Insurance</t>
  </si>
  <si>
    <t>Wetland Delineations</t>
  </si>
  <si>
    <t>Boundary Line Adjustment</t>
  </si>
  <si>
    <t>Cultural Resources</t>
  </si>
  <si>
    <t>Demolition</t>
  </si>
  <si>
    <t>Noxious Weed Control</t>
  </si>
  <si>
    <t>Relocation</t>
  </si>
  <si>
    <t>Signs</t>
  </si>
  <si>
    <t>Stewardship Plan</t>
  </si>
  <si>
    <t>Survey</t>
  </si>
  <si>
    <t>Match in PRISM</t>
  </si>
  <si>
    <t>Match Type (federal, state, local)</t>
  </si>
  <si>
    <t>Funding not reported in PRISM</t>
  </si>
  <si>
    <t>MATCH NOT IN PRISM</t>
  </si>
  <si>
    <t>RCO Percentage</t>
  </si>
  <si>
    <t>Match Percentage</t>
  </si>
  <si>
    <t>Administrative, Architechtural &amp; Engineering</t>
  </si>
  <si>
    <t>Preliminary design</t>
  </si>
  <si>
    <t>Final design</t>
  </si>
  <si>
    <t>Construction</t>
  </si>
  <si>
    <t>Mobilization</t>
  </si>
  <si>
    <t>Demolition and site prep</t>
  </si>
  <si>
    <t>Construction supervision</t>
  </si>
  <si>
    <t>Equipment and equipment use</t>
  </si>
  <si>
    <t>Permits</t>
  </si>
  <si>
    <t>Surveys</t>
  </si>
  <si>
    <t>Project signs</t>
  </si>
  <si>
    <t>Data collection</t>
  </si>
  <si>
    <t>Conceptual design</t>
  </si>
  <si>
    <t>Administrative</t>
  </si>
  <si>
    <t>Cultural resources</t>
  </si>
  <si>
    <t>Construction labor</t>
  </si>
  <si>
    <t>DESIGN PROJECTS</t>
  </si>
  <si>
    <t xml:space="preserve">The costs on this page are for design projects, not for the design phase of a restoration grant. </t>
  </si>
  <si>
    <t>Category</t>
  </si>
  <si>
    <t>Category (choose one)</t>
  </si>
  <si>
    <t>Materials</t>
  </si>
  <si>
    <t>choose category</t>
  </si>
  <si>
    <t>Task Description</t>
  </si>
  <si>
    <t>Choose one</t>
  </si>
  <si>
    <t>Other</t>
  </si>
  <si>
    <t>Assessments (geologic, hydraulic, etc.)</t>
  </si>
  <si>
    <t>Equipment</t>
  </si>
  <si>
    <t>PRISM Project Total</t>
  </si>
  <si>
    <t>AA&amp;E</t>
  </si>
  <si>
    <t>Total PRISM Project Budget</t>
  </si>
  <si>
    <t>A&amp;E maximum allowed in PRISM</t>
  </si>
  <si>
    <t>Baseline Inventory-Easement Only</t>
  </si>
  <si>
    <t>Design Costs</t>
  </si>
  <si>
    <t>AA&amp;E Budget Check</t>
  </si>
  <si>
    <t xml:space="preserve">Design Costs </t>
  </si>
  <si>
    <t>PRISM MATCH</t>
  </si>
  <si>
    <t>Fish Barrier Removal Board cost estimate template</t>
  </si>
  <si>
    <t xml:space="preserve">These budget sheets will assist the FBRB Review Panel in evaluating each project. </t>
  </si>
  <si>
    <t>PRISM #</t>
  </si>
  <si>
    <t>Manual 22</t>
  </si>
  <si>
    <t>Tri-State Steelheaders</t>
  </si>
  <si>
    <t>no</t>
  </si>
  <si>
    <t>yes</t>
  </si>
  <si>
    <t>in construction</t>
  </si>
  <si>
    <t>Mobilization, access, water control</t>
  </si>
  <si>
    <t>Concrete cutting and removal</t>
  </si>
  <si>
    <t>Excavation, bedding gravel, precast and cast in place concrete, resting pools, habitat boulders</t>
  </si>
  <si>
    <t>Engineers construction management</t>
  </si>
  <si>
    <t>Sales tax (8.9%)</t>
  </si>
  <si>
    <t>SRFB - federal, BPA - accord funds</t>
  </si>
  <si>
    <t>Project Management, includes mileage</t>
  </si>
  <si>
    <t>Mill Creek  Passage - Division to Roosevelt</t>
  </si>
  <si>
    <t>19-1613</t>
  </si>
  <si>
    <t>SRFB Grant #17-1305 &amp; BPA contract 81302</t>
  </si>
  <si>
    <t>SRFB Grant #17-1305, RFEG funds</t>
  </si>
  <si>
    <t>SRFB - federal, RFEG -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</si>
</sst>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0_);[Red]\(0\)"/>
  </numFmts>
  <fonts count="29">
    <font>
      <sz val="11"/>
      <color theme="1"/>
      <name val="Calibri"/>
      <family val="2"/>
      <scheme val="minor"/>
    </font>
    <font>
      <b/>
      <sz val="11"/>
      <name val="Calibri"/>
      <family val="2"/>
    </font>
    <font>
      <sz val="11"/>
      <name val="Calibri"/>
      <family val="2"/>
    </font>
    <font>
      <b/>
      <sz val="11"/>
      <color indexed="8"/>
      <name val="Calibri"/>
      <family val="2"/>
    </font>
    <font>
      <sz val="11"/>
      <color indexed="81"/>
      <name val="Calibri"/>
      <family val="2"/>
    </font>
    <font>
      <sz val="11"/>
      <color indexed="10"/>
      <name val="Calibri"/>
      <family val="2"/>
    </font>
    <font>
      <u/>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sz val="12"/>
      <color theme="1"/>
      <name val="Calibri"/>
      <family val="2"/>
      <scheme val="minor"/>
    </font>
    <font>
      <i/>
      <sz val="11"/>
      <name val="Calibri"/>
      <family val="2"/>
      <scheme val="minor"/>
    </font>
    <font>
      <sz val="18"/>
      <color theme="1"/>
      <name val="Calibri"/>
      <family val="2"/>
      <scheme val="minor"/>
    </font>
    <font>
      <b/>
      <sz val="18"/>
      <color theme="1"/>
      <name val="Dotum"/>
      <family val="2"/>
    </font>
    <font>
      <i/>
      <sz val="11"/>
      <color theme="1"/>
      <name val="Calibri"/>
      <family val="2"/>
      <scheme val="minor"/>
    </font>
    <font>
      <u/>
      <sz val="12"/>
      <color theme="1"/>
      <name val="Calibri"/>
      <family val="2"/>
      <scheme val="minor"/>
    </font>
    <font>
      <b/>
      <i/>
      <sz val="11"/>
      <color rgb="FFFF0000"/>
      <name val="Calibri"/>
      <family val="2"/>
      <scheme val="minor"/>
    </font>
    <font>
      <sz val="11"/>
      <color theme="1" tint="4.9989318521683403E-2"/>
      <name val="Calibri"/>
      <family val="2"/>
      <scheme val="minor"/>
    </font>
    <font>
      <i/>
      <sz val="11"/>
      <color indexed="81"/>
      <name val="Calibri"/>
      <family val="2"/>
      <scheme val="minor"/>
    </font>
    <font>
      <i/>
      <sz val="11"/>
      <color indexed="8"/>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10"/>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xf numFmtId="9" fontId="7" fillId="0" borderId="0" applyFont="0" applyFill="0" applyBorder="0" applyAlignment="0" applyProtection="0"/>
  </cellStyleXfs>
  <cellXfs count="241">
    <xf numFmtId="0" fontId="0" fillId="0" borderId="0" xfId="0"/>
    <xf numFmtId="0" fontId="0" fillId="0" borderId="0" xfId="0" applyFont="1" applyFill="1" applyBorder="1" applyAlignment="1">
      <alignment vertical="top"/>
    </xf>
    <xf numFmtId="0" fontId="12" fillId="0" borderId="0" xfId="0" applyFont="1" applyFill="1" applyBorder="1" applyAlignment="1">
      <alignment vertical="top"/>
    </xf>
    <xf numFmtId="0" fontId="12" fillId="0" borderId="0" xfId="0" applyFont="1" applyFill="1" applyBorder="1" applyAlignment="1">
      <alignment horizontal="right" vertical="top"/>
    </xf>
    <xf numFmtId="0" fontId="11" fillId="0" borderId="0" xfId="0" applyFont="1" applyFill="1" applyBorder="1" applyAlignment="1">
      <alignment horizontal="right" vertical="top"/>
    </xf>
    <xf numFmtId="0" fontId="11" fillId="0" borderId="0" xfId="0" applyFont="1" applyFill="1" applyBorder="1" applyAlignment="1">
      <alignment horizontal="center" vertical="top" wrapText="1"/>
    </xf>
    <xf numFmtId="44" fontId="11" fillId="0" borderId="0" xfId="2" applyFont="1" applyFill="1" applyBorder="1" applyAlignment="1">
      <alignment vertical="top" wrapText="1"/>
    </xf>
    <xf numFmtId="43" fontId="11" fillId="0" borderId="0" xfId="1" applyFont="1" applyFill="1" applyBorder="1" applyAlignment="1">
      <alignment vertical="top" wrapText="1"/>
    </xf>
    <xf numFmtId="44" fontId="12" fillId="0" borderId="0" xfId="2" applyFont="1" applyFill="1" applyBorder="1" applyAlignment="1">
      <alignment vertical="top"/>
    </xf>
    <xf numFmtId="0" fontId="0" fillId="0" borderId="1" xfId="0" applyFont="1" applyFill="1" applyBorder="1" applyAlignment="1">
      <alignment vertical="top"/>
    </xf>
    <xf numFmtId="0" fontId="11" fillId="0" borderId="0" xfId="0" applyFont="1" applyFill="1" applyBorder="1" applyAlignment="1">
      <alignment horizontal="left" vertical="top"/>
    </xf>
    <xf numFmtId="0" fontId="10" fillId="0" borderId="0" xfId="0" applyFont="1" applyFill="1" applyBorder="1" applyAlignment="1">
      <alignment vertical="top"/>
    </xf>
    <xf numFmtId="44" fontId="11" fillId="0" borderId="0" xfId="2" applyFont="1" applyFill="1" applyBorder="1" applyAlignment="1">
      <alignment vertical="top"/>
    </xf>
    <xf numFmtId="0" fontId="0" fillId="0" borderId="0" xfId="0" applyFont="1" applyFill="1" applyBorder="1" applyAlignment="1">
      <alignment vertical="top" wrapText="1"/>
    </xf>
    <xf numFmtId="0" fontId="15" fillId="0" borderId="0" xfId="0" applyFont="1" applyFill="1" applyBorder="1" applyAlignment="1">
      <alignment vertical="top"/>
    </xf>
    <xf numFmtId="0" fontId="15" fillId="0" borderId="0" xfId="0" applyFont="1" applyFill="1" applyBorder="1" applyAlignment="1">
      <alignment vertical="top" wrapText="1"/>
    </xf>
    <xf numFmtId="0" fontId="0" fillId="0" borderId="0" xfId="0" applyFont="1" applyFill="1" applyBorder="1" applyAlignment="1">
      <alignment horizontal="center" vertical="top"/>
    </xf>
    <xf numFmtId="0" fontId="17" fillId="0" borderId="0" xfId="0" applyFont="1" applyFill="1" applyBorder="1" applyAlignment="1">
      <alignment vertical="top"/>
    </xf>
    <xf numFmtId="37" fontId="0" fillId="0" borderId="0" xfId="0" applyNumberFormat="1" applyFont="1" applyFill="1" applyBorder="1" applyAlignment="1">
      <alignment vertical="top"/>
    </xf>
    <xf numFmtId="165" fontId="0" fillId="0" borderId="0" xfId="0" applyNumberFormat="1" applyFont="1" applyFill="1" applyBorder="1" applyAlignment="1">
      <alignment vertical="top"/>
    </xf>
    <xf numFmtId="0" fontId="9" fillId="0" borderId="0" xfId="3"/>
    <xf numFmtId="0" fontId="0" fillId="0" borderId="0" xfId="0" applyFont="1"/>
    <xf numFmtId="0" fontId="10" fillId="0" borderId="5" xfId="0" applyFont="1" applyFill="1" applyBorder="1" applyAlignment="1">
      <alignment horizontal="center" vertical="center" wrapText="1"/>
    </xf>
    <xf numFmtId="0" fontId="19" fillId="0" borderId="9" xfId="0" applyFont="1" applyFill="1" applyBorder="1" applyAlignment="1">
      <alignment vertical="center" wrapText="1"/>
    </xf>
    <xf numFmtId="0" fontId="0" fillId="0" borderId="11" xfId="0" applyFont="1" applyFill="1" applyBorder="1" applyAlignment="1">
      <alignment vertical="top"/>
    </xf>
    <xf numFmtId="44" fontId="12" fillId="0" borderId="6" xfId="2" applyFont="1" applyFill="1" applyBorder="1" applyAlignment="1">
      <alignment vertical="top"/>
    </xf>
    <xf numFmtId="0" fontId="15" fillId="0" borderId="3" xfId="0" applyFont="1" applyFill="1" applyBorder="1" applyAlignment="1">
      <alignment vertical="top"/>
    </xf>
    <xf numFmtId="0" fontId="12" fillId="0" borderId="3" xfId="0" applyFont="1" applyFill="1" applyBorder="1" applyAlignment="1">
      <alignment horizontal="right" vertical="top"/>
    </xf>
    <xf numFmtId="0" fontId="0" fillId="0" borderId="3" xfId="0" applyFont="1" applyFill="1" applyBorder="1" applyAlignment="1">
      <alignment vertical="top"/>
    </xf>
    <xf numFmtId="0" fontId="22" fillId="0" borderId="0" xfId="0" applyFont="1"/>
    <xf numFmtId="0" fontId="8" fillId="3" borderId="0" xfId="0" applyFont="1" applyFill="1" applyBorder="1" applyAlignment="1">
      <alignment vertical="top"/>
    </xf>
    <xf numFmtId="0" fontId="22" fillId="0" borderId="0" xfId="0" applyFont="1" applyFill="1"/>
    <xf numFmtId="0" fontId="8" fillId="3" borderId="0" xfId="0" applyFont="1" applyFill="1" applyAlignment="1">
      <alignment horizontal="left"/>
    </xf>
    <xf numFmtId="0" fontId="0" fillId="0" borderId="0" xfId="0" applyAlignment="1">
      <alignment vertical="center"/>
    </xf>
    <xf numFmtId="0" fontId="22" fillId="0" borderId="0" xfId="0" applyFont="1" applyFill="1" applyAlignment="1">
      <alignment vertical="center"/>
    </xf>
    <xf numFmtId="0" fontId="22" fillId="0" borderId="0" xfId="0" applyFont="1" applyAlignment="1">
      <alignment vertical="center"/>
    </xf>
    <xf numFmtId="0" fontId="10" fillId="0" borderId="0" xfId="0" applyFont="1" applyAlignment="1">
      <alignment vertical="top"/>
    </xf>
    <xf numFmtId="0" fontId="0" fillId="0" borderId="0" xfId="0" applyFont="1" applyAlignment="1">
      <alignment vertical="top"/>
    </xf>
    <xf numFmtId="0" fontId="0" fillId="0" borderId="0" xfId="0" applyAlignment="1">
      <alignment horizontal="right" vertical="top"/>
    </xf>
    <xf numFmtId="0" fontId="0" fillId="0" borderId="0" xfId="0" applyAlignment="1">
      <alignment vertical="top"/>
    </xf>
    <xf numFmtId="0" fontId="0" fillId="0" borderId="0" xfId="0" applyFill="1" applyAlignment="1">
      <alignment vertical="top"/>
    </xf>
    <xf numFmtId="0" fontId="0" fillId="0" borderId="0" xfId="0" applyAlignment="1"/>
    <xf numFmtId="0" fontId="0" fillId="0" borderId="0" xfId="0" applyFont="1" applyAlignment="1"/>
    <xf numFmtId="0" fontId="22" fillId="0" borderId="0" xfId="0" applyFont="1" applyFill="1" applyAlignment="1"/>
    <xf numFmtId="0" fontId="10" fillId="0" borderId="0" xfId="0" applyFont="1" applyFill="1" applyBorder="1" applyAlignment="1"/>
    <xf numFmtId="0" fontId="19" fillId="4" borderId="12" xfId="0" applyFont="1" applyFill="1" applyBorder="1" applyAlignment="1">
      <alignment horizontal="center" vertical="center" wrapText="1"/>
    </xf>
    <xf numFmtId="0" fontId="12" fillId="5" borderId="0" xfId="0" applyFont="1" applyFill="1" applyBorder="1" applyAlignment="1">
      <alignment horizontal="right" vertical="center"/>
    </xf>
    <xf numFmtId="0" fontId="15" fillId="5" borderId="0" xfId="0" applyFont="1" applyFill="1" applyBorder="1" applyAlignment="1">
      <alignment horizontal="right" vertical="center"/>
    </xf>
    <xf numFmtId="0" fontId="12" fillId="6" borderId="12" xfId="0" applyFont="1" applyFill="1" applyBorder="1" applyAlignment="1">
      <alignment horizontal="center" wrapText="1"/>
    </xf>
    <xf numFmtId="1" fontId="12" fillId="0" borderId="0" xfId="1" applyNumberFormat="1" applyFont="1" applyFill="1" applyBorder="1" applyAlignment="1">
      <alignment vertical="top"/>
    </xf>
    <xf numFmtId="0" fontId="11" fillId="7" borderId="5" xfId="0" applyFont="1" applyFill="1" applyBorder="1" applyAlignment="1">
      <alignment horizontal="center" vertical="center" wrapText="1"/>
    </xf>
    <xf numFmtId="0" fontId="12"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19" fillId="0" borderId="9" xfId="0" applyFont="1" applyFill="1" applyBorder="1" applyAlignment="1">
      <alignment horizontal="left" vertical="center" wrapText="1"/>
    </xf>
    <xf numFmtId="0" fontId="0" fillId="0" borderId="3" xfId="0" applyFont="1" applyFill="1" applyBorder="1" applyAlignment="1">
      <alignment horizontal="left" vertical="top" wrapText="1"/>
    </xf>
    <xf numFmtId="0" fontId="15" fillId="0" borderId="0" xfId="0" applyFont="1" applyFill="1" applyBorder="1" applyAlignment="1">
      <alignment horizontal="left" vertical="top" wrapText="1"/>
    </xf>
    <xf numFmtId="0" fontId="12" fillId="0" borderId="12" xfId="0" applyFont="1" applyFill="1" applyBorder="1" applyAlignment="1">
      <alignment horizontal="right" vertical="top"/>
    </xf>
    <xf numFmtId="49" fontId="14" fillId="0" borderId="12" xfId="0" applyNumberFormat="1" applyFont="1" applyFill="1" applyBorder="1" applyAlignment="1">
      <alignment horizontal="left" vertical="top" wrapText="1"/>
    </xf>
    <xf numFmtId="0" fontId="11" fillId="0" borderId="12" xfId="0" applyFont="1" applyFill="1" applyBorder="1" applyAlignment="1">
      <alignment horizontal="right" vertical="top"/>
    </xf>
    <xf numFmtId="164" fontId="12" fillId="6" borderId="12" xfId="2" applyNumberFormat="1" applyFont="1" applyFill="1" applyBorder="1" applyAlignment="1">
      <alignment horizontal="center" wrapText="1"/>
    </xf>
    <xf numFmtId="0" fontId="0" fillId="6" borderId="12" xfId="0" applyFont="1" applyFill="1" applyBorder="1" applyAlignment="1">
      <alignment horizontal="center" wrapText="1"/>
    </xf>
    <xf numFmtId="49" fontId="14" fillId="0" borderId="12" xfId="0" applyNumberFormat="1" applyFont="1" applyFill="1" applyBorder="1" applyAlignment="1">
      <alignment vertical="top"/>
    </xf>
    <xf numFmtId="49" fontId="10" fillId="8" borderId="3" xfId="0" applyNumberFormat="1" applyFont="1" applyFill="1" applyBorder="1" applyAlignment="1">
      <alignment vertical="top"/>
    </xf>
    <xf numFmtId="49" fontId="13" fillId="8" borderId="3" xfId="0" applyNumberFormat="1" applyFont="1" applyFill="1" applyBorder="1" applyAlignment="1">
      <alignment vertical="top"/>
    </xf>
    <xf numFmtId="0" fontId="19" fillId="0" borderId="1" xfId="0" applyFont="1" applyFill="1" applyBorder="1" applyAlignment="1">
      <alignment horizontal="left" vertical="center" wrapText="1"/>
    </xf>
    <xf numFmtId="0" fontId="12" fillId="0" borderId="0" xfId="0" applyFont="1" applyFill="1" applyBorder="1" applyAlignment="1">
      <alignment horizontal="left" vertical="top" wrapText="1"/>
    </xf>
    <xf numFmtId="0" fontId="0" fillId="0" borderId="12" xfId="0"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0" fontId="0" fillId="0" borderId="7" xfId="0" applyFont="1" applyFill="1" applyBorder="1" applyAlignment="1">
      <alignment vertical="top"/>
    </xf>
    <xf numFmtId="0" fontId="12" fillId="0" borderId="12" xfId="0" applyFont="1" applyFill="1" applyBorder="1" applyAlignment="1">
      <alignment horizontal="left" vertical="top" wrapText="1"/>
    </xf>
    <xf numFmtId="43" fontId="12" fillId="0" borderId="0" xfId="1" applyFont="1" applyFill="1" applyBorder="1" applyAlignment="1">
      <alignment vertical="top"/>
    </xf>
    <xf numFmtId="164" fontId="11" fillId="0" borderId="0" xfId="1" applyNumberFormat="1" applyFont="1" applyFill="1" applyBorder="1" applyAlignment="1">
      <alignment vertical="top"/>
    </xf>
    <xf numFmtId="0" fontId="19" fillId="0" borderId="1" xfId="0" applyFont="1" applyFill="1" applyBorder="1" applyAlignment="1">
      <alignment vertical="center" wrapText="1"/>
    </xf>
    <xf numFmtId="9" fontId="12" fillId="0" borderId="12" xfId="4" applyFont="1" applyFill="1" applyBorder="1" applyAlignment="1">
      <alignment horizontal="left" vertical="top" wrapText="1"/>
    </xf>
    <xf numFmtId="9" fontId="0" fillId="0" borderId="0" xfId="4" applyFont="1"/>
    <xf numFmtId="0" fontId="11" fillId="0" borderId="0" xfId="4" applyNumberFormat="1" applyFont="1" applyFill="1" applyBorder="1" applyAlignment="1">
      <alignment horizontal="center" vertical="top" wrapText="1"/>
    </xf>
    <xf numFmtId="49" fontId="14" fillId="0" borderId="0" xfId="0" applyNumberFormat="1" applyFont="1" applyFill="1" applyBorder="1" applyAlignment="1">
      <alignment horizontal="left" vertical="top" wrapText="1"/>
    </xf>
    <xf numFmtId="0" fontId="11" fillId="0" borderId="16" xfId="0" applyFont="1" applyFill="1" applyBorder="1" applyAlignment="1">
      <alignment horizontal="right" vertical="top"/>
    </xf>
    <xf numFmtId="0" fontId="0" fillId="0" borderId="20" xfId="0" applyFont="1" applyFill="1" applyBorder="1" applyAlignment="1">
      <alignment horizontal="left" vertical="top" wrapText="1"/>
    </xf>
    <xf numFmtId="164" fontId="11" fillId="0" borderId="17" xfId="1" applyNumberFormat="1" applyFont="1" applyFill="1" applyBorder="1" applyAlignment="1">
      <alignment vertical="top"/>
    </xf>
    <xf numFmtId="0" fontId="16" fillId="5" borderId="3" xfId="0" applyFont="1" applyFill="1" applyBorder="1" applyAlignment="1">
      <alignment horizontal="right" vertical="top" wrapText="1"/>
    </xf>
    <xf numFmtId="44" fontId="12" fillId="0" borderId="12" xfId="2" applyFont="1" applyFill="1" applyBorder="1" applyAlignment="1" applyProtection="1">
      <alignment vertical="top"/>
      <protection locked="0"/>
    </xf>
    <xf numFmtId="164" fontId="12" fillId="7" borderId="12" xfId="2" applyNumberFormat="1" applyFont="1" applyFill="1" applyBorder="1" applyAlignment="1" applyProtection="1">
      <alignment vertical="top"/>
      <protection locked="0"/>
    </xf>
    <xf numFmtId="164" fontId="12" fillId="6" borderId="12" xfId="2" applyNumberFormat="1" applyFont="1" applyFill="1" applyBorder="1" applyAlignment="1" applyProtection="1">
      <alignment vertical="top"/>
      <protection locked="0"/>
    </xf>
    <xf numFmtId="0" fontId="19" fillId="0" borderId="12" xfId="0" applyFont="1" applyFill="1" applyBorder="1" applyAlignment="1" applyProtection="1">
      <alignment vertical="top"/>
      <protection locked="0"/>
    </xf>
    <xf numFmtId="43" fontId="11" fillId="0" borderId="12" xfId="1" applyFont="1" applyFill="1" applyBorder="1" applyAlignment="1" applyProtection="1">
      <protection locked="0"/>
    </xf>
    <xf numFmtId="43" fontId="12" fillId="0" borderId="12" xfId="1" applyFont="1" applyFill="1" applyBorder="1" applyAlignment="1" applyProtection="1">
      <alignment vertical="top"/>
      <protection locked="0"/>
    </xf>
    <xf numFmtId="49" fontId="24" fillId="0" borderId="12" xfId="0" applyNumberFormat="1" applyFont="1" applyFill="1" applyBorder="1" applyAlignment="1" applyProtection="1">
      <alignment horizontal="left" vertical="top" wrapText="1"/>
      <protection locked="0"/>
    </xf>
    <xf numFmtId="0" fontId="19" fillId="0" borderId="12" xfId="0" applyFont="1" applyFill="1" applyBorder="1" applyAlignment="1" applyProtection="1">
      <alignment horizontal="left" vertical="top" wrapText="1"/>
      <protection locked="0"/>
    </xf>
    <xf numFmtId="49" fontId="16" fillId="0" borderId="12" xfId="0" applyNumberFormat="1" applyFont="1" applyFill="1" applyBorder="1" applyAlignment="1" applyProtection="1">
      <alignment horizontal="left" vertical="top" wrapText="1"/>
      <protection locked="0"/>
    </xf>
    <xf numFmtId="0" fontId="16" fillId="0" borderId="12" xfId="0" applyFont="1" applyFill="1" applyBorder="1" applyAlignment="1" applyProtection="1">
      <alignment horizontal="left" vertical="top" wrapText="1"/>
      <protection locked="0"/>
    </xf>
    <xf numFmtId="0" fontId="21" fillId="0" borderId="0" xfId="0" applyFont="1" applyFill="1" applyBorder="1" applyAlignment="1">
      <alignment horizontal="center" wrapText="1"/>
    </xf>
    <xf numFmtId="0" fontId="11" fillId="0" borderId="0" xfId="0" applyFont="1" applyFill="1" applyBorder="1" applyAlignment="1">
      <alignment vertical="top"/>
    </xf>
    <xf numFmtId="0" fontId="11" fillId="0" borderId="0" xfId="0" applyFont="1" applyFill="1" applyBorder="1" applyAlignment="1">
      <alignment horizontal="right" vertical="top"/>
    </xf>
    <xf numFmtId="0" fontId="11" fillId="0" borderId="0" xfId="0" applyFont="1" applyFill="1" applyBorder="1" applyAlignment="1">
      <alignment horizontal="left" vertical="top" wrapText="1"/>
    </xf>
    <xf numFmtId="49" fontId="14" fillId="0" borderId="0" xfId="0" applyNumberFormat="1" applyFont="1" applyFill="1" applyBorder="1" applyAlignment="1" applyProtection="1">
      <protection locked="0"/>
    </xf>
    <xf numFmtId="0" fontId="19" fillId="4" borderId="5" xfId="0" applyFont="1" applyFill="1" applyBorder="1" applyAlignment="1">
      <alignment horizontal="center" vertical="center" wrapText="1"/>
    </xf>
    <xf numFmtId="0" fontId="12" fillId="7" borderId="12" xfId="0" applyFont="1" applyFill="1" applyBorder="1" applyAlignment="1">
      <alignment horizontal="center"/>
    </xf>
    <xf numFmtId="43" fontId="11" fillId="0" borderId="0" xfId="1" applyFont="1" applyFill="1" applyBorder="1" applyAlignment="1">
      <alignment vertical="top"/>
    </xf>
    <xf numFmtId="0" fontId="11" fillId="0" borderId="0" xfId="0" applyFont="1" applyFill="1" applyBorder="1" applyAlignment="1">
      <alignment vertical="top" wrapText="1"/>
    </xf>
    <xf numFmtId="164" fontId="12" fillId="0" borderId="0" xfId="1" applyNumberFormat="1" applyFont="1" applyFill="1" applyBorder="1" applyAlignment="1">
      <alignment vertical="top"/>
    </xf>
    <xf numFmtId="164" fontId="12" fillId="0" borderId="0" xfId="1" applyNumberFormat="1" applyFont="1" applyFill="1" applyBorder="1" applyAlignment="1" applyProtection="1">
      <alignment vertical="top"/>
      <protection locked="0"/>
    </xf>
    <xf numFmtId="164" fontId="12" fillId="0" borderId="0" xfId="2" applyNumberFormat="1" applyFont="1" applyFill="1" applyBorder="1" applyAlignment="1" applyProtection="1">
      <alignment vertical="top"/>
      <protection locked="0"/>
    </xf>
    <xf numFmtId="164" fontId="12" fillId="0" borderId="0" xfId="2" applyNumberFormat="1" applyFont="1" applyFill="1" applyBorder="1" applyAlignment="1" applyProtection="1">
      <alignment vertical="top" wrapText="1"/>
      <protection locked="0"/>
    </xf>
    <xf numFmtId="164" fontId="12" fillId="0" borderId="0" xfId="2" applyNumberFormat="1" applyFont="1" applyFill="1" applyBorder="1" applyAlignment="1">
      <alignment vertical="top" wrapText="1"/>
    </xf>
    <xf numFmtId="44" fontId="11" fillId="0" borderId="0" xfId="2" applyFont="1" applyFill="1" applyBorder="1" applyAlignment="1">
      <alignment horizontal="right" vertical="top" wrapText="1"/>
    </xf>
    <xf numFmtId="44" fontId="11" fillId="0" borderId="0" xfId="2" applyFont="1" applyFill="1" applyBorder="1" applyAlignment="1" applyProtection="1">
      <alignment vertical="top" wrapText="1"/>
      <protection locked="0"/>
    </xf>
    <xf numFmtId="164" fontId="11" fillId="0" borderId="0" xfId="2" applyNumberFormat="1" applyFont="1" applyFill="1" applyBorder="1" applyAlignment="1" applyProtection="1">
      <alignment vertical="top" wrapText="1"/>
      <protection locked="0"/>
    </xf>
    <xf numFmtId="164" fontId="11" fillId="0" borderId="0" xfId="2" applyNumberFormat="1" applyFont="1" applyFill="1" applyBorder="1" applyAlignment="1">
      <alignment vertical="top"/>
    </xf>
    <xf numFmtId="164" fontId="0" fillId="0" borderId="0" xfId="0" applyNumberFormat="1" applyFont="1" applyFill="1" applyBorder="1" applyAlignment="1">
      <alignment horizontal="left" vertical="top" wrapText="1"/>
    </xf>
    <xf numFmtId="0" fontId="10" fillId="8" borderId="7" xfId="0" applyFont="1" applyFill="1" applyBorder="1" applyAlignment="1">
      <alignment horizontal="left" wrapText="1"/>
    </xf>
    <xf numFmtId="0" fontId="11" fillId="8" borderId="12" xfId="0" applyFont="1" applyFill="1" applyBorder="1" applyAlignment="1">
      <alignment horizontal="left" vertical="top" wrapText="1"/>
    </xf>
    <xf numFmtId="43" fontId="11" fillId="8" borderId="12" xfId="1" applyFont="1" applyFill="1" applyBorder="1" applyAlignment="1">
      <alignment vertical="top" wrapText="1"/>
    </xf>
    <xf numFmtId="44" fontId="11" fillId="8" borderId="12" xfId="2" applyFont="1" applyFill="1" applyBorder="1" applyAlignment="1">
      <alignment vertical="top" wrapText="1"/>
    </xf>
    <xf numFmtId="0" fontId="0" fillId="0" borderId="3" xfId="0" applyFont="1" applyFill="1" applyBorder="1" applyAlignment="1">
      <alignment horizontal="left" wrapText="1"/>
    </xf>
    <xf numFmtId="0" fontId="0" fillId="0" borderId="0" xfId="0" applyFont="1" applyFill="1" applyBorder="1" applyAlignment="1">
      <alignment horizontal="left" wrapText="1"/>
    </xf>
    <xf numFmtId="0" fontId="12" fillId="0" borderId="0" xfId="0" applyFont="1" applyFill="1" applyBorder="1" applyAlignment="1">
      <alignment horizontal="center"/>
    </xf>
    <xf numFmtId="0" fontId="12" fillId="0" borderId="6" xfId="0" applyFont="1" applyFill="1" applyBorder="1" applyAlignment="1">
      <alignment horizontal="center"/>
    </xf>
    <xf numFmtId="0" fontId="12" fillId="0" borderId="4" xfId="0" applyFont="1" applyFill="1" applyBorder="1" applyAlignment="1">
      <alignment horizontal="center" wrapText="1"/>
    </xf>
    <xf numFmtId="0" fontId="12" fillId="7" borderId="4" xfId="0" applyFont="1" applyFill="1" applyBorder="1" applyAlignment="1">
      <alignment horizontal="center"/>
    </xf>
    <xf numFmtId="0" fontId="12" fillId="6" borderId="5" xfId="0" applyFont="1" applyFill="1" applyBorder="1" applyAlignment="1">
      <alignment horizontal="center" wrapText="1"/>
    </xf>
    <xf numFmtId="164" fontId="12" fillId="6" borderId="5" xfId="2" applyNumberFormat="1" applyFont="1" applyFill="1" applyBorder="1" applyAlignment="1">
      <alignment horizontal="center" wrapText="1"/>
    </xf>
    <xf numFmtId="0" fontId="0" fillId="6" borderId="5" xfId="0" applyFont="1" applyFill="1" applyBorder="1" applyAlignment="1">
      <alignment horizontal="center" wrapText="1"/>
    </xf>
    <xf numFmtId="0" fontId="11" fillId="8" borderId="13" xfId="0" applyFont="1" applyFill="1" applyBorder="1" applyAlignment="1">
      <alignment vertical="center" wrapText="1"/>
    </xf>
    <xf numFmtId="0" fontId="11" fillId="8" borderId="15" xfId="0" applyFont="1" applyFill="1" applyBorder="1" applyAlignment="1">
      <alignment vertical="center" wrapText="1"/>
    </xf>
    <xf numFmtId="0" fontId="10" fillId="8" borderId="13" xfId="0" applyFont="1" applyFill="1" applyBorder="1" applyAlignment="1">
      <alignment vertical="center" wrapText="1"/>
    </xf>
    <xf numFmtId="0" fontId="10" fillId="8" borderId="15" xfId="0" applyFont="1" applyFill="1" applyBorder="1" applyAlignment="1">
      <alignment vertical="center" wrapText="1"/>
    </xf>
    <xf numFmtId="0" fontId="27" fillId="2" borderId="0" xfId="0" applyFont="1" applyFill="1" applyBorder="1" applyAlignment="1">
      <alignment vertical="center"/>
    </xf>
    <xf numFmtId="0" fontId="10" fillId="2" borderId="0" xfId="0" applyFont="1" applyFill="1" applyBorder="1" applyAlignment="1">
      <alignment vertical="center"/>
    </xf>
    <xf numFmtId="0" fontId="27" fillId="2" borderId="0" xfId="0" applyFont="1" applyFill="1" applyBorder="1" applyAlignment="1">
      <alignment horizontal="left" vertical="center" wrapText="1"/>
    </xf>
    <xf numFmtId="164" fontId="12" fillId="0" borderId="12" xfId="1" applyNumberFormat="1" applyFont="1" applyFill="1" applyBorder="1" applyAlignment="1" applyProtection="1">
      <alignment vertical="top"/>
    </xf>
    <xf numFmtId="164" fontId="12" fillId="0" borderId="4" xfId="2" applyNumberFormat="1" applyFont="1" applyFill="1" applyBorder="1" applyAlignment="1" applyProtection="1">
      <alignment vertical="top"/>
    </xf>
    <xf numFmtId="164" fontId="12" fillId="0" borderId="12" xfId="2" applyNumberFormat="1" applyFont="1" applyFill="1" applyBorder="1" applyAlignment="1" applyProtection="1">
      <alignment vertical="top"/>
    </xf>
    <xf numFmtId="164" fontId="11" fillId="7" borderId="17" xfId="1" applyNumberFormat="1" applyFont="1" applyFill="1" applyBorder="1" applyAlignment="1" applyProtection="1">
      <alignment vertical="top"/>
    </xf>
    <xf numFmtId="164" fontId="11" fillId="6" borderId="17" xfId="1" applyNumberFormat="1" applyFont="1" applyFill="1" applyBorder="1" applyAlignment="1" applyProtection="1">
      <alignment vertical="top"/>
    </xf>
    <xf numFmtId="164" fontId="12" fillId="7" borderId="12" xfId="1" applyNumberFormat="1" applyFont="1" applyFill="1" applyBorder="1" applyAlignment="1" applyProtection="1">
      <alignment vertical="top"/>
    </xf>
    <xf numFmtId="164" fontId="12" fillId="6" borderId="12" xfId="1" applyNumberFormat="1" applyFont="1" applyFill="1" applyBorder="1" applyAlignment="1" applyProtection="1">
      <alignment vertical="top"/>
    </xf>
    <xf numFmtId="164" fontId="12" fillId="6" borderId="12" xfId="2" applyNumberFormat="1" applyFont="1" applyFill="1" applyBorder="1" applyAlignment="1" applyProtection="1">
      <alignment vertical="top"/>
    </xf>
    <xf numFmtId="164" fontId="0" fillId="0" borderId="21" xfId="0" applyNumberFormat="1" applyFont="1" applyFill="1" applyBorder="1" applyAlignment="1" applyProtection="1">
      <alignment horizontal="left" vertical="top" wrapText="1"/>
    </xf>
    <xf numFmtId="0" fontId="11" fillId="0" borderId="0" xfId="4" applyNumberFormat="1" applyFont="1" applyFill="1" applyBorder="1" applyAlignment="1" applyProtection="1">
      <alignment horizontal="center" vertical="top" wrapText="1"/>
    </xf>
    <xf numFmtId="0" fontId="12" fillId="8" borderId="12" xfId="0" applyFont="1" applyFill="1" applyBorder="1" applyAlignment="1">
      <alignment horizontal="center"/>
    </xf>
    <xf numFmtId="0" fontId="12" fillId="8" borderId="12" xfId="0" applyFont="1" applyFill="1" applyBorder="1" applyAlignment="1">
      <alignment horizontal="center" wrapText="1"/>
    </xf>
    <xf numFmtId="0" fontId="25" fillId="8" borderId="13" xfId="0" applyFont="1" applyFill="1" applyBorder="1" applyAlignment="1">
      <alignment vertical="center"/>
    </xf>
    <xf numFmtId="0" fontId="25" fillId="8" borderId="15" xfId="0" applyFont="1" applyFill="1" applyBorder="1" applyAlignment="1">
      <alignment vertical="center"/>
    </xf>
    <xf numFmtId="0" fontId="11" fillId="8" borderId="7" xfId="0" applyFont="1" applyFill="1" applyBorder="1" applyAlignment="1">
      <alignment horizontal="center"/>
    </xf>
    <xf numFmtId="0" fontId="11" fillId="8" borderId="8" xfId="0" applyFont="1" applyFill="1" applyBorder="1" applyAlignment="1">
      <alignment horizontal="center"/>
    </xf>
    <xf numFmtId="0" fontId="0" fillId="8" borderId="12" xfId="0" applyFont="1" applyFill="1" applyBorder="1" applyAlignment="1">
      <alignment horizontal="center" wrapText="1"/>
    </xf>
    <xf numFmtId="49" fontId="14" fillId="0" borderId="12" xfId="0" applyNumberFormat="1" applyFont="1" applyFill="1" applyBorder="1" applyAlignment="1" applyProtection="1">
      <alignment horizontal="left" vertical="top" wrapText="1"/>
    </xf>
    <xf numFmtId="44" fontId="12" fillId="0" borderId="12" xfId="2" applyFont="1" applyFill="1" applyBorder="1" applyAlignment="1" applyProtection="1">
      <alignment vertical="top"/>
    </xf>
    <xf numFmtId="164" fontId="11" fillId="0" borderId="12" xfId="1" applyNumberFormat="1" applyFont="1" applyFill="1" applyBorder="1" applyAlignment="1" applyProtection="1">
      <alignment vertical="top"/>
    </xf>
    <xf numFmtId="164" fontId="11" fillId="7" borderId="12" xfId="1" applyNumberFormat="1" applyFont="1" applyFill="1" applyBorder="1" applyAlignment="1" applyProtection="1">
      <alignment vertical="top"/>
    </xf>
    <xf numFmtId="164" fontId="11" fillId="6" borderId="12" xfId="1" applyNumberFormat="1" applyFont="1" applyFill="1" applyBorder="1" applyAlignment="1" applyProtection="1">
      <alignment vertical="top"/>
    </xf>
    <xf numFmtId="0" fontId="0" fillId="0" borderId="12" xfId="0" applyFont="1" applyFill="1" applyBorder="1" applyAlignment="1" applyProtection="1">
      <alignment vertical="top"/>
    </xf>
    <xf numFmtId="164" fontId="11" fillId="0" borderId="17" xfId="1" applyNumberFormat="1" applyFont="1" applyFill="1" applyBorder="1" applyAlignment="1" applyProtection="1">
      <alignment vertical="top"/>
    </xf>
    <xf numFmtId="164" fontId="11" fillId="6" borderId="19" xfId="1" applyNumberFormat="1" applyFont="1" applyFill="1" applyBorder="1" applyAlignment="1" applyProtection="1">
      <alignment vertical="top"/>
    </xf>
    <xf numFmtId="44" fontId="16" fillId="5" borderId="0" xfId="2" applyFont="1" applyFill="1" applyBorder="1" applyAlignment="1" applyProtection="1">
      <alignment horizontal="left" vertical="top" wrapText="1"/>
    </xf>
    <xf numFmtId="37" fontId="0" fillId="5" borderId="0" xfId="0" applyNumberFormat="1" applyFont="1" applyFill="1" applyBorder="1" applyAlignment="1" applyProtection="1">
      <alignment horizontal="left" vertical="top"/>
    </xf>
    <xf numFmtId="0" fontId="12" fillId="6" borderId="12" xfId="2" applyNumberFormat="1" applyFont="1" applyFill="1" applyBorder="1" applyAlignment="1" applyProtection="1">
      <alignment vertical="top" wrapText="1"/>
      <protection locked="0"/>
    </xf>
    <xf numFmtId="0" fontId="12" fillId="6" borderId="12" xfId="2" applyNumberFormat="1" applyFont="1" applyFill="1" applyBorder="1" applyAlignment="1">
      <alignment vertical="top" wrapText="1"/>
    </xf>
    <xf numFmtId="49" fontId="14" fillId="0" borderId="12" xfId="0" applyNumberFormat="1" applyFont="1" applyFill="1" applyBorder="1" applyAlignment="1" applyProtection="1"/>
    <xf numFmtId="0" fontId="12" fillId="0" borderId="0" xfId="0" applyFont="1" applyFill="1" applyBorder="1" applyAlignment="1" applyProtection="1">
      <alignment vertical="top"/>
    </xf>
    <xf numFmtId="10" fontId="11" fillId="0" borderId="0" xfId="2" applyNumberFormat="1" applyFont="1" applyFill="1" applyBorder="1" applyAlignment="1" applyProtection="1">
      <alignment horizontal="center" vertical="top" wrapText="1"/>
    </xf>
    <xf numFmtId="0" fontId="10" fillId="8"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22" fillId="0" borderId="0" xfId="0" applyFont="1" applyFill="1" applyBorder="1" applyAlignment="1">
      <alignment vertical="center"/>
    </xf>
    <xf numFmtId="0" fontId="10" fillId="6" borderId="12" xfId="0" applyNumberFormat="1" applyFont="1" applyFill="1" applyBorder="1" applyAlignment="1" applyProtection="1">
      <protection locked="0"/>
    </xf>
    <xf numFmtId="0" fontId="12" fillId="5" borderId="0" xfId="0" applyFont="1" applyFill="1" applyBorder="1" applyAlignment="1">
      <alignment horizontal="right" vertical="center" wrapText="1"/>
    </xf>
    <xf numFmtId="0" fontId="15" fillId="5" borderId="0" xfId="0" applyFont="1" applyFill="1" applyBorder="1" applyAlignment="1">
      <alignment horizontal="right" vertical="center" wrapText="1"/>
    </xf>
    <xf numFmtId="0" fontId="11" fillId="6" borderId="12" xfId="2" applyNumberFormat="1" applyFont="1" applyFill="1" applyBorder="1" applyAlignment="1" applyProtection="1">
      <alignment vertical="top" wrapText="1"/>
      <protection locked="0"/>
    </xf>
    <xf numFmtId="10" fontId="11" fillId="0" borderId="0" xfId="4" applyNumberFormat="1" applyFont="1" applyFill="1" applyBorder="1" applyAlignment="1" applyProtection="1">
      <alignment horizontal="center" vertical="top" wrapText="1"/>
    </xf>
    <xf numFmtId="0" fontId="18" fillId="2" borderId="0" xfId="0" applyFont="1" applyFill="1" applyBorder="1" applyAlignment="1" applyProtection="1">
      <alignment vertical="center"/>
    </xf>
    <xf numFmtId="0" fontId="21" fillId="0" borderId="0" xfId="0" applyFont="1" applyFill="1" applyBorder="1" applyAlignment="1" applyProtection="1">
      <alignment horizontal="left" vertical="top"/>
    </xf>
    <xf numFmtId="0" fontId="11" fillId="0" borderId="0" xfId="0" applyFont="1" applyFill="1" applyBorder="1" applyAlignment="1" applyProtection="1">
      <alignment vertical="top"/>
    </xf>
    <xf numFmtId="0" fontId="0" fillId="0" borderId="0" xfId="0" applyFont="1" applyFill="1" applyBorder="1" applyAlignment="1" applyProtection="1">
      <alignment vertical="top"/>
    </xf>
    <xf numFmtId="0" fontId="11" fillId="0" borderId="0" xfId="0" applyFont="1" applyFill="1" applyBorder="1" applyAlignment="1" applyProtection="1">
      <alignment horizontal="left" vertical="top"/>
    </xf>
    <xf numFmtId="0" fontId="12" fillId="5" borderId="0" xfId="0" applyFont="1" applyFill="1" applyBorder="1" applyAlignment="1" applyProtection="1">
      <alignment horizontal="right" vertical="center"/>
    </xf>
    <xf numFmtId="0" fontId="15" fillId="5" borderId="0" xfId="0" applyFont="1" applyFill="1" applyBorder="1" applyAlignment="1" applyProtection="1">
      <alignment horizontal="right" vertical="center"/>
    </xf>
    <xf numFmtId="0" fontId="19" fillId="0" borderId="0" xfId="0" applyFont="1" applyFill="1" applyBorder="1" applyAlignment="1" applyProtection="1">
      <alignment vertical="center" wrapText="1"/>
    </xf>
    <xf numFmtId="0" fontId="10" fillId="0" borderId="5"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1" fillId="0" borderId="0" xfId="0" applyFont="1" applyFill="1" applyBorder="1" applyAlignment="1" applyProtection="1">
      <alignment horizontal="center" vertical="top"/>
    </xf>
    <xf numFmtId="0" fontId="11" fillId="0" borderId="4"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20" fillId="0" borderId="0" xfId="0" applyFont="1" applyFill="1" applyBorder="1" applyAlignment="1" applyProtection="1">
      <alignment vertical="top"/>
    </xf>
    <xf numFmtId="44" fontId="12" fillId="0" borderId="0" xfId="2" applyFont="1" applyFill="1" applyBorder="1" applyAlignment="1" applyProtection="1">
      <alignment vertical="top"/>
    </xf>
    <xf numFmtId="49" fontId="14" fillId="0" borderId="0" xfId="0" applyNumberFormat="1" applyFont="1" applyFill="1" applyBorder="1" applyAlignment="1" applyProtection="1">
      <alignment vertical="top"/>
    </xf>
    <xf numFmtId="164" fontId="12" fillId="0" borderId="3" xfId="2" applyNumberFormat="1" applyFont="1" applyFill="1" applyBorder="1" applyAlignment="1" applyProtection="1">
      <alignment vertical="top"/>
    </xf>
    <xf numFmtId="37" fontId="0" fillId="0" borderId="0" xfId="0" applyNumberFormat="1" applyFont="1" applyFill="1" applyBorder="1" applyAlignment="1" applyProtection="1">
      <alignment vertical="top"/>
    </xf>
    <xf numFmtId="0" fontId="12" fillId="0" borderId="0" xfId="0" applyFont="1" applyFill="1" applyBorder="1" applyAlignment="1" applyProtection="1">
      <alignment horizontal="right" vertical="top"/>
    </xf>
    <xf numFmtId="0" fontId="15" fillId="0" borderId="0" xfId="0" applyFont="1" applyFill="1" applyBorder="1" applyAlignment="1" applyProtection="1">
      <alignment vertical="top"/>
    </xf>
    <xf numFmtId="164" fontId="12" fillId="9" borderId="4" xfId="1" applyNumberFormat="1" applyFont="1" applyFill="1" applyBorder="1" applyAlignment="1" applyProtection="1">
      <alignment vertical="top"/>
    </xf>
    <xf numFmtId="164" fontId="12" fillId="9" borderId="3" xfId="1" applyNumberFormat="1" applyFont="1" applyFill="1" applyBorder="1" applyAlignment="1" applyProtection="1">
      <alignment vertical="top"/>
    </xf>
    <xf numFmtId="164" fontId="12" fillId="9" borderId="4" xfId="2" applyNumberFormat="1" applyFont="1" applyFill="1" applyBorder="1" applyAlignment="1" applyProtection="1">
      <alignment vertical="top"/>
    </xf>
    <xf numFmtId="164" fontId="12" fillId="9" borderId="3" xfId="2" applyNumberFormat="1" applyFont="1" applyFill="1" applyBorder="1" applyAlignment="1" applyProtection="1">
      <alignment vertical="top"/>
    </xf>
    <xf numFmtId="0" fontId="12" fillId="0" borderId="0" xfId="0" applyFont="1" applyFill="1" applyBorder="1" applyAlignment="1" applyProtection="1">
      <alignment horizontal="left" vertical="top"/>
    </xf>
    <xf numFmtId="164" fontId="12" fillId="0" borderId="5" xfId="2" applyNumberFormat="1" applyFont="1" applyFill="1" applyBorder="1" applyAlignment="1" applyProtection="1">
      <alignment vertical="top"/>
    </xf>
    <xf numFmtId="0" fontId="11" fillId="0" borderId="0" xfId="0" applyFont="1" applyFill="1" applyBorder="1" applyAlignment="1" applyProtection="1">
      <alignment horizontal="right" vertical="top"/>
    </xf>
    <xf numFmtId="164" fontId="11" fillId="0" borderId="16" xfId="1" applyNumberFormat="1" applyFont="1" applyFill="1" applyBorder="1" applyAlignment="1" applyProtection="1">
      <alignment vertical="top"/>
    </xf>
    <xf numFmtId="164" fontId="11" fillId="0" borderId="23" xfId="1" applyNumberFormat="1" applyFont="1" applyFill="1" applyBorder="1" applyAlignment="1" applyProtection="1">
      <alignment vertical="top"/>
    </xf>
    <xf numFmtId="44" fontId="11" fillId="0" borderId="0" xfId="2" applyFont="1" applyFill="1" applyBorder="1" applyAlignment="1" applyProtection="1">
      <alignment vertical="top" wrapText="1"/>
    </xf>
    <xf numFmtId="164" fontId="11" fillId="0" borderId="0" xfId="2" applyNumberFormat="1" applyFont="1" applyFill="1" applyBorder="1" applyAlignment="1" applyProtection="1">
      <alignment vertical="top" wrapText="1"/>
    </xf>
    <xf numFmtId="164" fontId="10" fillId="0" borderId="19" xfId="0" applyNumberFormat="1" applyFont="1" applyFill="1" applyBorder="1" applyAlignment="1" applyProtection="1">
      <alignment horizontal="left" vertical="top"/>
    </xf>
    <xf numFmtId="44" fontId="12" fillId="0" borderId="15" xfId="2" applyFont="1" applyFill="1" applyBorder="1" applyAlignment="1" applyProtection="1">
      <alignment vertical="top"/>
      <protection locked="0"/>
    </xf>
    <xf numFmtId="0" fontId="19" fillId="0" borderId="7" xfId="0" applyFont="1" applyFill="1" applyBorder="1" applyAlignment="1" applyProtection="1">
      <alignment vertical="top" wrapText="1"/>
      <protection locked="0"/>
    </xf>
    <xf numFmtId="49" fontId="22" fillId="5" borderId="2" xfId="0" applyNumberFormat="1" applyFont="1" applyFill="1" applyBorder="1" applyAlignment="1">
      <alignment horizontal="left" vertical="center"/>
    </xf>
    <xf numFmtId="0" fontId="21" fillId="0" borderId="0" xfId="0" applyFont="1" applyFill="1" applyBorder="1" applyAlignment="1">
      <alignment horizontal="center" wrapText="1"/>
    </xf>
    <xf numFmtId="0" fontId="11" fillId="0" borderId="0" xfId="0" applyFont="1" applyFill="1" applyBorder="1" applyAlignment="1">
      <alignment horizontal="right" vertical="top"/>
    </xf>
    <xf numFmtId="0" fontId="19" fillId="4" borderId="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0" fillId="6" borderId="14" xfId="0" applyFont="1" applyFill="1" applyBorder="1" applyAlignment="1">
      <alignment horizontal="center" vertical="center"/>
    </xf>
    <xf numFmtId="0" fontId="0" fillId="6" borderId="13" xfId="0" applyFont="1" applyFill="1" applyBorder="1" applyAlignment="1">
      <alignment horizontal="center"/>
    </xf>
    <xf numFmtId="0" fontId="0" fillId="6" borderId="15" xfId="0" applyFont="1" applyFill="1" applyBorder="1" applyAlignment="1">
      <alignment horizontal="center"/>
    </xf>
    <xf numFmtId="0" fontId="10" fillId="8" borderId="14" xfId="0" applyFont="1" applyFill="1" applyBorder="1" applyAlignment="1">
      <alignment horizontal="center" vertical="center"/>
    </xf>
    <xf numFmtId="0" fontId="0" fillId="8" borderId="13" xfId="0" applyFont="1" applyFill="1" applyBorder="1" applyAlignment="1">
      <alignment horizontal="center"/>
    </xf>
    <xf numFmtId="0" fontId="0" fillId="8" borderId="15" xfId="0" applyFont="1" applyFill="1" applyBorder="1" applyAlignment="1">
      <alignment horizontal="center"/>
    </xf>
    <xf numFmtId="0" fontId="22" fillId="5" borderId="2" xfId="0" applyFont="1" applyFill="1" applyBorder="1" applyAlignment="1">
      <alignment horizontal="left" vertical="center"/>
    </xf>
    <xf numFmtId="0" fontId="22" fillId="5" borderId="13" xfId="0" applyFont="1" applyFill="1" applyBorder="1" applyAlignment="1">
      <alignment horizontal="left" vertical="center"/>
    </xf>
    <xf numFmtId="0" fontId="25" fillId="0" borderId="10"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8" xfId="0" applyFont="1" applyFill="1" applyBorder="1" applyAlignment="1">
      <alignment horizontal="center" vertical="center"/>
    </xf>
    <xf numFmtId="0" fontId="25" fillId="8" borderId="10" xfId="0" applyFont="1" applyFill="1" applyBorder="1" applyAlignment="1">
      <alignment horizontal="center" vertical="center"/>
    </xf>
    <xf numFmtId="0" fontId="25" fillId="8" borderId="2" xfId="0" applyFont="1" applyFill="1" applyBorder="1" applyAlignment="1">
      <alignment horizontal="center" vertical="center"/>
    </xf>
    <xf numFmtId="0" fontId="19" fillId="4" borderId="14"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1" fillId="5" borderId="3" xfId="0" applyFont="1" applyFill="1" applyBorder="1" applyAlignment="1">
      <alignment horizontal="center" wrapText="1"/>
    </xf>
    <xf numFmtId="0" fontId="11" fillId="5" borderId="0" xfId="0" applyFont="1" applyFill="1" applyBorder="1" applyAlignment="1">
      <alignment horizontal="center" wrapText="1"/>
    </xf>
    <xf numFmtId="0" fontId="10" fillId="8" borderId="13" xfId="0" applyFont="1" applyFill="1" applyBorder="1" applyAlignment="1">
      <alignment horizontal="center" vertical="center"/>
    </xf>
    <xf numFmtId="0" fontId="10" fillId="8" borderId="15"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5" xfId="0" applyFont="1" applyFill="1" applyBorder="1" applyAlignment="1">
      <alignment horizontal="center" vertical="center"/>
    </xf>
    <xf numFmtId="0" fontId="25" fillId="8" borderId="1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21" fillId="0" borderId="0" xfId="0" applyFont="1" applyFill="1" applyBorder="1" applyAlignment="1" applyProtection="1">
      <alignment horizontal="center" wrapText="1"/>
    </xf>
    <xf numFmtId="0" fontId="22" fillId="5" borderId="2" xfId="0" applyFont="1" applyFill="1" applyBorder="1" applyAlignment="1" applyProtection="1">
      <alignment horizontal="left" vertical="center"/>
    </xf>
    <xf numFmtId="0" fontId="10" fillId="0" borderId="18" xfId="0" applyFont="1" applyFill="1" applyBorder="1" applyAlignment="1" applyProtection="1">
      <alignment horizontal="right" vertical="top"/>
    </xf>
    <xf numFmtId="0" fontId="10" fillId="0" borderId="22" xfId="0" applyFont="1" applyFill="1" applyBorder="1" applyAlignment="1" applyProtection="1">
      <alignment horizontal="right" vertical="top"/>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co.wa.gov/doc_pages/manuals_by_number.shtml" TargetMode="External"/><Relationship Id="rId1" Type="http://schemas.openxmlformats.org/officeDocument/2006/relationships/hyperlink" Target="http://www.rco.wa.gov/doc_pages/manuals_by_number.s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6"/>
  <sheetViews>
    <sheetView showGridLines="0" topLeftCell="A7" workbookViewId="0">
      <selection activeCell="C25" sqref="C25:G25"/>
    </sheetView>
  </sheetViews>
  <sheetFormatPr defaultRowHeight="14.4"/>
  <cols>
    <col min="1" max="1" width="6.33203125" style="39" customWidth="1"/>
    <col min="2" max="2" width="15.33203125" style="41" customWidth="1"/>
  </cols>
  <sheetData>
    <row r="1" spans="1:2">
      <c r="A1" s="36" t="s">
        <v>107</v>
      </c>
    </row>
    <row r="2" spans="1:2" s="21" customFormat="1">
      <c r="A2" s="37" t="s">
        <v>108</v>
      </c>
      <c r="B2" s="42"/>
    </row>
    <row r="3" spans="1:2" s="21" customFormat="1">
      <c r="A3" s="37" t="s">
        <v>23</v>
      </c>
      <c r="B3" s="42"/>
    </row>
    <row r="4" spans="1:2" s="21" customFormat="1">
      <c r="A4" s="37" t="s">
        <v>24</v>
      </c>
      <c r="B4" s="42"/>
    </row>
    <row r="5" spans="1:2" s="21" customFormat="1">
      <c r="A5" s="37" t="s">
        <v>25</v>
      </c>
      <c r="B5" s="42"/>
    </row>
    <row r="6" spans="1:2" s="21" customFormat="1">
      <c r="A6" s="38" t="s">
        <v>21</v>
      </c>
      <c r="B6" s="41" t="s">
        <v>20</v>
      </c>
    </row>
    <row r="7" spans="1:2">
      <c r="A7" s="38" t="s">
        <v>21</v>
      </c>
      <c r="B7" s="41" t="s">
        <v>36</v>
      </c>
    </row>
    <row r="8" spans="1:2">
      <c r="A8" s="38" t="s">
        <v>21</v>
      </c>
      <c r="B8" s="41" t="s">
        <v>22</v>
      </c>
    </row>
    <row r="9" spans="1:2">
      <c r="A9" s="38" t="s">
        <v>21</v>
      </c>
      <c r="B9" s="41" t="s">
        <v>34</v>
      </c>
    </row>
    <row r="10" spans="1:2">
      <c r="A10" s="38" t="s">
        <v>21</v>
      </c>
      <c r="B10" s="41" t="s">
        <v>42</v>
      </c>
    </row>
    <row r="11" spans="1:2">
      <c r="A11" s="38" t="s">
        <v>21</v>
      </c>
      <c r="B11" s="41" t="s">
        <v>35</v>
      </c>
    </row>
    <row r="12" spans="1:2">
      <c r="A12" s="38" t="s">
        <v>21</v>
      </c>
      <c r="B12" s="41" t="s">
        <v>43</v>
      </c>
    </row>
    <row r="13" spans="1:2">
      <c r="A13" s="38" t="s">
        <v>21</v>
      </c>
      <c r="B13" s="41" t="s">
        <v>33</v>
      </c>
    </row>
    <row r="14" spans="1:2">
      <c r="A14" s="38"/>
    </row>
    <row r="15" spans="1:2">
      <c r="A15" s="38"/>
    </row>
    <row r="16" spans="1:2">
      <c r="A16" s="38" t="s">
        <v>21</v>
      </c>
      <c r="B16" s="41" t="s">
        <v>14</v>
      </c>
    </row>
    <row r="17" spans="1:10">
      <c r="B17" s="41" t="s">
        <v>15</v>
      </c>
      <c r="D17" s="20" t="s">
        <v>16</v>
      </c>
    </row>
    <row r="18" spans="1:10">
      <c r="B18" s="41" t="s">
        <v>17</v>
      </c>
      <c r="D18" s="20" t="s">
        <v>18</v>
      </c>
    </row>
    <row r="19" spans="1:10">
      <c r="B19" s="41" t="s">
        <v>19</v>
      </c>
      <c r="D19" t="s">
        <v>110</v>
      </c>
    </row>
    <row r="22" spans="1:10">
      <c r="A22" s="30" t="s">
        <v>32</v>
      </c>
      <c r="B22" s="32"/>
      <c r="C22" s="32"/>
      <c r="D22" s="32"/>
      <c r="E22" s="32"/>
      <c r="F22" s="32"/>
      <c r="G22" s="32"/>
      <c r="H22" s="31"/>
      <c r="I22" s="31"/>
      <c r="J22" s="29"/>
    </row>
    <row r="23" spans="1:10" s="33" customFormat="1" ht="20.25" customHeight="1">
      <c r="A23" s="39"/>
      <c r="B23" s="46" t="s">
        <v>31</v>
      </c>
      <c r="C23" s="205" t="s">
        <v>122</v>
      </c>
      <c r="D23" s="205"/>
      <c r="E23" s="205"/>
      <c r="F23" s="205"/>
      <c r="G23" s="205"/>
      <c r="H23" s="34"/>
      <c r="I23" s="34"/>
      <c r="J23" s="35"/>
    </row>
    <row r="24" spans="1:10" s="33" customFormat="1" ht="20.25" customHeight="1">
      <c r="A24" s="39"/>
      <c r="B24" s="47" t="s">
        <v>109</v>
      </c>
      <c r="C24" s="205" t="s">
        <v>123</v>
      </c>
      <c r="D24" s="205"/>
      <c r="E24" s="205"/>
      <c r="F24" s="205"/>
      <c r="G24" s="205"/>
      <c r="H24" s="34"/>
      <c r="I24" s="34"/>
      <c r="J24" s="35"/>
    </row>
    <row r="25" spans="1:10" s="33" customFormat="1" ht="20.25" customHeight="1">
      <c r="A25" s="39"/>
      <c r="B25" s="46" t="s">
        <v>44</v>
      </c>
      <c r="C25" s="205" t="s">
        <v>111</v>
      </c>
      <c r="D25" s="205"/>
      <c r="E25" s="205"/>
      <c r="F25" s="205"/>
      <c r="G25" s="205"/>
      <c r="H25" s="34"/>
      <c r="I25" s="34"/>
      <c r="J25" s="35"/>
    </row>
    <row r="26" spans="1:10">
      <c r="A26" s="40"/>
      <c r="B26" s="43"/>
      <c r="C26" s="31"/>
      <c r="D26" s="31"/>
      <c r="E26" s="31"/>
      <c r="F26" s="31"/>
      <c r="G26" s="31"/>
      <c r="H26" s="31"/>
      <c r="I26" s="31"/>
      <c r="J26" s="29"/>
    </row>
  </sheetData>
  <mergeCells count="3">
    <mergeCell ref="C25:G25"/>
    <mergeCell ref="C23:G23"/>
    <mergeCell ref="C24:G24"/>
  </mergeCells>
  <hyperlinks>
    <hyperlink ref="D17" r:id="rId1"/>
    <hyperlink ref="D18" r:id="rId2"/>
  </hyperlinks>
  <pageMargins left="0.7" right="0.7" top="0.75" bottom="0.75" header="0.3" footer="0.3"/>
  <pageSetup orientation="landscape" verticalDpi="12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L108"/>
  <sheetViews>
    <sheetView showGridLines="0" topLeftCell="A6" zoomScaleNormal="100" workbookViewId="0">
      <selection activeCell="G36" sqref="G36"/>
    </sheetView>
  </sheetViews>
  <sheetFormatPr defaultColWidth="9.109375" defaultRowHeight="15.6"/>
  <cols>
    <col min="1" max="1" width="36.5546875" style="14" customWidth="1"/>
    <col min="2" max="2" width="30.5546875" style="14" customWidth="1"/>
    <col min="3" max="3" width="14.44140625" style="14" customWidth="1"/>
    <col min="4" max="7" width="18.33203125" style="14" customWidth="1"/>
    <col min="8" max="8" width="18.33203125" style="15" customWidth="1"/>
    <col min="9" max="10" width="22.6640625" style="15" customWidth="1"/>
    <col min="11" max="11" width="10.33203125" style="14" customWidth="1"/>
    <col min="12" max="12" width="10.88671875" style="14" bestFit="1" customWidth="1"/>
    <col min="13" max="13" width="18.33203125" style="14" customWidth="1"/>
    <col min="14" max="16384" width="9.109375" style="14"/>
  </cols>
  <sheetData>
    <row r="1" spans="1:11">
      <c r="A1" s="46" t="s">
        <v>31</v>
      </c>
      <c r="B1" s="217" t="str">
        <f>Instructions!$C$23</f>
        <v>Mill Creek  Passage - Division to Roosevelt</v>
      </c>
      <c r="C1" s="217"/>
      <c r="D1" s="217"/>
      <c r="E1" s="164"/>
      <c r="G1" s="15"/>
      <c r="J1" s="14"/>
    </row>
    <row r="2" spans="1:11">
      <c r="A2" s="47" t="s">
        <v>109</v>
      </c>
      <c r="B2" s="218" t="str">
        <f>Instructions!$C$24</f>
        <v>19-1613</v>
      </c>
      <c r="C2" s="218"/>
      <c r="D2" s="218"/>
      <c r="E2" s="164"/>
      <c r="F2" s="164"/>
      <c r="G2" s="15"/>
      <c r="J2" s="14"/>
    </row>
    <row r="3" spans="1:11">
      <c r="A3" s="46" t="s">
        <v>44</v>
      </c>
      <c r="B3" s="218" t="str">
        <f>Instructions!$C$25</f>
        <v>Tri-State Steelheaders</v>
      </c>
      <c r="C3" s="218"/>
      <c r="D3" s="218"/>
      <c r="E3" s="164"/>
      <c r="F3" s="164"/>
      <c r="G3" s="15"/>
      <c r="J3" s="14"/>
    </row>
    <row r="4" spans="1:11" s="17" customFormat="1" ht="32.25" customHeight="1">
      <c r="A4" s="127" t="s">
        <v>87</v>
      </c>
      <c r="B4" s="127"/>
      <c r="C4" s="127"/>
      <c r="D4" s="127"/>
      <c r="E4" s="127"/>
      <c r="F4" s="127"/>
      <c r="G4" s="127"/>
      <c r="H4" s="127"/>
      <c r="I4" s="127"/>
      <c r="J4" s="127"/>
      <c r="K4" s="127"/>
    </row>
    <row r="5" spans="1:11" s="17" customFormat="1" ht="15" customHeight="1">
      <c r="A5" s="128" t="s">
        <v>88</v>
      </c>
      <c r="B5" s="128"/>
      <c r="C5" s="127"/>
      <c r="D5" s="127"/>
      <c r="E5" s="127"/>
      <c r="F5" s="127"/>
      <c r="G5" s="127"/>
      <c r="H5" s="127"/>
      <c r="I5" s="127"/>
      <c r="J5" s="127"/>
      <c r="K5" s="127"/>
    </row>
    <row r="6" spans="1:11" s="1" customFormat="1" ht="14.4">
      <c r="A6"/>
      <c r="B6" s="92"/>
      <c r="C6" s="92"/>
      <c r="D6" s="92"/>
      <c r="E6" s="92"/>
      <c r="F6" s="92"/>
      <c r="G6" s="92"/>
      <c r="H6" s="207"/>
      <c r="I6" s="207"/>
      <c r="J6" s="207"/>
    </row>
    <row r="7" spans="1:11" s="1" customFormat="1" ht="12" customHeight="1">
      <c r="A7" s="92"/>
      <c r="B7" s="92"/>
      <c r="C7" s="10"/>
      <c r="D7" s="10"/>
      <c r="E7" s="10"/>
      <c r="F7" s="10"/>
      <c r="G7" s="92"/>
      <c r="H7" s="93"/>
      <c r="I7" s="93"/>
      <c r="J7" s="93"/>
    </row>
    <row r="8" spans="1:11" s="1" customFormat="1" ht="14.4">
      <c r="A8" s="23" t="s">
        <v>0</v>
      </c>
      <c r="B8" s="72"/>
      <c r="C8" s="9"/>
      <c r="D8" s="24"/>
      <c r="E8" s="22" t="s">
        <v>26</v>
      </c>
      <c r="F8" s="50" t="s">
        <v>10</v>
      </c>
      <c r="G8" s="211" t="s">
        <v>5</v>
      </c>
      <c r="H8" s="212"/>
      <c r="I8" s="212"/>
      <c r="J8" s="213"/>
      <c r="K8" s="206" t="s">
        <v>7</v>
      </c>
    </row>
    <row r="9" spans="1:11" s="1" customFormat="1" ht="57.6">
      <c r="A9" s="28"/>
      <c r="E9" s="96" t="s">
        <v>41</v>
      </c>
      <c r="F9" s="96" t="s">
        <v>37</v>
      </c>
      <c r="G9" s="208" t="s">
        <v>40</v>
      </c>
      <c r="H9" s="209"/>
      <c r="I9" s="209"/>
      <c r="J9" s="210"/>
      <c r="K9" s="206"/>
    </row>
    <row r="10" spans="1:11" s="1" customFormat="1" ht="43.2">
      <c r="A10" s="219"/>
      <c r="B10" s="220"/>
      <c r="C10" s="220"/>
      <c r="D10" s="221"/>
      <c r="E10" s="141" t="s">
        <v>1</v>
      </c>
      <c r="F10" s="97" t="s">
        <v>1</v>
      </c>
      <c r="G10" s="48" t="s">
        <v>38</v>
      </c>
      <c r="H10" s="48" t="s">
        <v>67</v>
      </c>
      <c r="I10" s="59" t="s">
        <v>39</v>
      </c>
      <c r="J10" s="60" t="s">
        <v>66</v>
      </c>
      <c r="K10" s="91"/>
    </row>
    <row r="11" spans="1:11" s="1" customFormat="1" ht="18">
      <c r="A11" s="222" t="s">
        <v>103</v>
      </c>
      <c r="B11" s="223"/>
      <c r="C11" s="223"/>
      <c r="D11" s="223"/>
      <c r="E11" s="142"/>
      <c r="F11" s="142"/>
      <c r="G11" s="142"/>
      <c r="H11" s="142"/>
      <c r="I11" s="142"/>
      <c r="J11" s="143"/>
      <c r="K11" s="91"/>
    </row>
    <row r="12" spans="1:11" s="1" customFormat="1" ht="14.4">
      <c r="A12" s="146" t="s">
        <v>89</v>
      </c>
      <c r="B12" s="146" t="s">
        <v>93</v>
      </c>
      <c r="C12" s="140" t="s">
        <v>13</v>
      </c>
      <c r="D12" s="140" t="s">
        <v>6</v>
      </c>
      <c r="E12" s="162"/>
      <c r="F12" s="163"/>
      <c r="G12" s="214"/>
      <c r="H12" s="215"/>
      <c r="I12" s="215"/>
      <c r="J12" s="216"/>
      <c r="K12" s="91"/>
    </row>
    <row r="13" spans="1:11" s="44" customFormat="1" ht="16.5" customHeight="1">
      <c r="A13" s="159"/>
      <c r="B13" s="84"/>
      <c r="C13" s="85"/>
      <c r="D13" s="81">
        <v>0</v>
      </c>
      <c r="E13" s="132">
        <f>C13*D13</f>
        <v>0</v>
      </c>
      <c r="F13" s="82">
        <v>0</v>
      </c>
      <c r="G13" s="83">
        <v>0</v>
      </c>
      <c r="H13" s="83">
        <v>0</v>
      </c>
      <c r="I13" s="165"/>
      <c r="J13" s="165"/>
      <c r="K13" s="18">
        <f>E13-G13-F13-H13</f>
        <v>0</v>
      </c>
    </row>
    <row r="14" spans="1:11" s="1" customFormat="1" ht="14.4">
      <c r="A14" s="159"/>
      <c r="B14" s="84"/>
      <c r="C14" s="86"/>
      <c r="D14" s="81">
        <v>0</v>
      </c>
      <c r="E14" s="132">
        <f t="shared" ref="E14:E26" si="0">C14*D14</f>
        <v>0</v>
      </c>
      <c r="F14" s="82">
        <v>0</v>
      </c>
      <c r="G14" s="83">
        <v>0</v>
      </c>
      <c r="H14" s="83">
        <v>0</v>
      </c>
      <c r="I14" s="157"/>
      <c r="J14" s="157"/>
      <c r="K14" s="18">
        <f t="shared" ref="K14:K26" si="1">E14-G14-F14-H14</f>
        <v>0</v>
      </c>
    </row>
    <row r="15" spans="1:11" s="1" customFormat="1" ht="14.4">
      <c r="A15" s="159"/>
      <c r="B15" s="84"/>
      <c r="C15" s="86"/>
      <c r="D15" s="81">
        <v>0</v>
      </c>
      <c r="E15" s="132">
        <f t="shared" si="0"/>
        <v>0</v>
      </c>
      <c r="F15" s="82">
        <v>0</v>
      </c>
      <c r="G15" s="83">
        <v>0</v>
      </c>
      <c r="H15" s="83">
        <v>0</v>
      </c>
      <c r="I15" s="157"/>
      <c r="J15" s="157"/>
      <c r="K15" s="18">
        <f t="shared" si="1"/>
        <v>0</v>
      </c>
    </row>
    <row r="16" spans="1:11" s="1" customFormat="1" ht="14.4">
      <c r="A16" s="159"/>
      <c r="B16" s="84"/>
      <c r="C16" s="86"/>
      <c r="D16" s="81">
        <v>0</v>
      </c>
      <c r="E16" s="132">
        <f t="shared" si="0"/>
        <v>0</v>
      </c>
      <c r="F16" s="82">
        <v>0</v>
      </c>
      <c r="G16" s="83">
        <v>0</v>
      </c>
      <c r="H16" s="83">
        <v>0</v>
      </c>
      <c r="I16" s="157"/>
      <c r="J16" s="157"/>
      <c r="K16" s="18">
        <f t="shared" si="1"/>
        <v>0</v>
      </c>
    </row>
    <row r="17" spans="1:11" s="1" customFormat="1" ht="14.4">
      <c r="A17" s="159"/>
      <c r="B17" s="84"/>
      <c r="C17" s="86"/>
      <c r="D17" s="81">
        <v>0</v>
      </c>
      <c r="E17" s="132">
        <f t="shared" si="0"/>
        <v>0</v>
      </c>
      <c r="F17" s="82">
        <v>0</v>
      </c>
      <c r="G17" s="83">
        <v>0</v>
      </c>
      <c r="H17" s="83">
        <v>0</v>
      </c>
      <c r="I17" s="157"/>
      <c r="J17" s="157"/>
      <c r="K17" s="18">
        <f t="shared" si="1"/>
        <v>0</v>
      </c>
    </row>
    <row r="18" spans="1:11" s="1" customFormat="1" ht="14.4">
      <c r="A18" s="159"/>
      <c r="B18" s="84"/>
      <c r="C18" s="86"/>
      <c r="D18" s="81">
        <v>0</v>
      </c>
      <c r="E18" s="132">
        <f t="shared" si="0"/>
        <v>0</v>
      </c>
      <c r="F18" s="82">
        <v>0</v>
      </c>
      <c r="G18" s="83">
        <v>0</v>
      </c>
      <c r="H18" s="83">
        <v>0</v>
      </c>
      <c r="I18" s="157"/>
      <c r="J18" s="157"/>
      <c r="K18" s="18">
        <f t="shared" si="1"/>
        <v>0</v>
      </c>
    </row>
    <row r="19" spans="1:11" s="1" customFormat="1" ht="14.4">
      <c r="A19" s="159"/>
      <c r="B19" s="84"/>
      <c r="C19" s="86"/>
      <c r="D19" s="81">
        <v>0</v>
      </c>
      <c r="E19" s="132">
        <f t="shared" si="0"/>
        <v>0</v>
      </c>
      <c r="F19" s="82">
        <v>0</v>
      </c>
      <c r="G19" s="83">
        <v>0</v>
      </c>
      <c r="H19" s="83">
        <v>0</v>
      </c>
      <c r="I19" s="157"/>
      <c r="J19" s="157"/>
      <c r="K19" s="18">
        <f t="shared" si="1"/>
        <v>0</v>
      </c>
    </row>
    <row r="20" spans="1:11" s="1" customFormat="1" ht="14.4">
      <c r="A20" s="159"/>
      <c r="B20" s="84"/>
      <c r="C20" s="86"/>
      <c r="D20" s="81">
        <v>0</v>
      </c>
      <c r="E20" s="132">
        <f t="shared" si="0"/>
        <v>0</v>
      </c>
      <c r="F20" s="82">
        <v>0</v>
      </c>
      <c r="G20" s="83">
        <v>0</v>
      </c>
      <c r="H20" s="83">
        <v>0</v>
      </c>
      <c r="I20" s="157"/>
      <c r="J20" s="157"/>
      <c r="K20" s="18">
        <f t="shared" si="1"/>
        <v>0</v>
      </c>
    </row>
    <row r="21" spans="1:11" s="1" customFormat="1" ht="14.4">
      <c r="A21" s="159"/>
      <c r="B21" s="84"/>
      <c r="C21" s="86"/>
      <c r="D21" s="81">
        <v>0</v>
      </c>
      <c r="E21" s="132">
        <f t="shared" si="0"/>
        <v>0</v>
      </c>
      <c r="F21" s="82">
        <v>0</v>
      </c>
      <c r="G21" s="83">
        <v>0</v>
      </c>
      <c r="H21" s="83">
        <v>0</v>
      </c>
      <c r="I21" s="157"/>
      <c r="J21" s="157"/>
      <c r="K21" s="18">
        <f t="shared" si="1"/>
        <v>0</v>
      </c>
    </row>
    <row r="22" spans="1:11" s="1" customFormat="1" ht="14.4">
      <c r="A22" s="159"/>
      <c r="B22" s="84"/>
      <c r="C22" s="86"/>
      <c r="D22" s="81">
        <v>0</v>
      </c>
      <c r="E22" s="132">
        <f t="shared" si="0"/>
        <v>0</v>
      </c>
      <c r="F22" s="82">
        <v>0</v>
      </c>
      <c r="G22" s="83">
        <v>0</v>
      </c>
      <c r="H22" s="83">
        <v>0</v>
      </c>
      <c r="I22" s="157"/>
      <c r="J22" s="157"/>
      <c r="K22" s="18">
        <f t="shared" si="1"/>
        <v>0</v>
      </c>
    </row>
    <row r="23" spans="1:11" s="1" customFormat="1" ht="14.4">
      <c r="A23" s="159"/>
      <c r="B23" s="84"/>
      <c r="C23" s="86"/>
      <c r="D23" s="81">
        <v>0</v>
      </c>
      <c r="E23" s="132">
        <f t="shared" si="0"/>
        <v>0</v>
      </c>
      <c r="F23" s="82">
        <v>0</v>
      </c>
      <c r="G23" s="83">
        <v>0</v>
      </c>
      <c r="H23" s="83">
        <v>0</v>
      </c>
      <c r="I23" s="157"/>
      <c r="J23" s="157"/>
      <c r="K23" s="18">
        <f t="shared" si="1"/>
        <v>0</v>
      </c>
    </row>
    <row r="24" spans="1:11" s="1" customFormat="1" ht="14.4">
      <c r="A24" s="159"/>
      <c r="B24" s="84"/>
      <c r="C24" s="86"/>
      <c r="D24" s="81">
        <v>0</v>
      </c>
      <c r="E24" s="132">
        <f t="shared" si="0"/>
        <v>0</v>
      </c>
      <c r="F24" s="82">
        <v>0</v>
      </c>
      <c r="G24" s="83">
        <v>0</v>
      </c>
      <c r="H24" s="83">
        <v>0</v>
      </c>
      <c r="I24" s="157"/>
      <c r="J24" s="157"/>
      <c r="K24" s="18">
        <f t="shared" si="1"/>
        <v>0</v>
      </c>
    </row>
    <row r="25" spans="1:11" s="1" customFormat="1" ht="14.4">
      <c r="A25" s="159"/>
      <c r="B25" s="84"/>
      <c r="C25" s="86"/>
      <c r="D25" s="81">
        <v>0</v>
      </c>
      <c r="E25" s="132">
        <f t="shared" si="0"/>
        <v>0</v>
      </c>
      <c r="F25" s="82">
        <v>0</v>
      </c>
      <c r="G25" s="83">
        <v>0</v>
      </c>
      <c r="H25" s="83">
        <v>0</v>
      </c>
      <c r="I25" s="157"/>
      <c r="J25" s="157"/>
      <c r="K25" s="18">
        <f t="shared" si="1"/>
        <v>0</v>
      </c>
    </row>
    <row r="26" spans="1:11" s="1" customFormat="1" ht="14.4">
      <c r="A26" s="159"/>
      <c r="B26" s="84"/>
      <c r="C26" s="86"/>
      <c r="D26" s="81">
        <v>0</v>
      </c>
      <c r="E26" s="132">
        <f t="shared" si="0"/>
        <v>0</v>
      </c>
      <c r="F26" s="82">
        <v>0</v>
      </c>
      <c r="G26" s="83">
        <v>0</v>
      </c>
      <c r="H26" s="83">
        <v>0</v>
      </c>
      <c r="I26" s="157"/>
      <c r="J26" s="157"/>
      <c r="K26" s="18">
        <f t="shared" si="1"/>
        <v>0</v>
      </c>
    </row>
    <row r="27" spans="1:11" s="1" customFormat="1">
      <c r="A27" s="95"/>
      <c r="B27" s="14"/>
      <c r="C27" s="49"/>
      <c r="D27" s="56" t="s">
        <v>2</v>
      </c>
      <c r="E27" s="130">
        <f>SUM(E13:E26)</f>
        <v>0</v>
      </c>
      <c r="F27" s="135">
        <f>SUM(F13:F26)</f>
        <v>0</v>
      </c>
      <c r="G27" s="136">
        <f>SUM(G13:G26)</f>
        <v>0</v>
      </c>
      <c r="H27" s="137">
        <f>SUM(H13:H26)</f>
        <v>0</v>
      </c>
      <c r="I27" s="157"/>
      <c r="J27" s="157"/>
      <c r="K27" s="18"/>
    </row>
    <row r="28" spans="1:11" s="21" customFormat="1" ht="14.4">
      <c r="A28" s="27"/>
      <c r="B28" s="49"/>
      <c r="C28" s="8"/>
      <c r="D28" s="8"/>
      <c r="E28" s="8"/>
      <c r="F28" s="8"/>
      <c r="G28" s="8"/>
      <c r="H28" s="8"/>
      <c r="I28" s="8"/>
      <c r="J28" s="25"/>
      <c r="K28" s="18"/>
    </row>
    <row r="29" spans="1:11" s="21" customFormat="1" ht="16.2" thickBot="1">
      <c r="A29" s="26"/>
      <c r="B29" s="49"/>
      <c r="C29" s="3"/>
      <c r="D29" s="100"/>
      <c r="E29" s="101"/>
      <c r="F29" s="101"/>
      <c r="G29" s="102"/>
      <c r="H29" s="103"/>
      <c r="I29" s="103"/>
      <c r="J29" s="103"/>
    </row>
    <row r="30" spans="1:11" s="11" customFormat="1" ht="15" thickBot="1">
      <c r="B30" s="1"/>
      <c r="C30" s="98"/>
      <c r="D30" s="77" t="s">
        <v>4</v>
      </c>
      <c r="E30" s="79">
        <f>E27</f>
        <v>0</v>
      </c>
      <c r="F30" s="133">
        <f>F27</f>
        <v>0</v>
      </c>
      <c r="G30" s="134">
        <f>G27</f>
        <v>0</v>
      </c>
      <c r="H30" s="154">
        <f>H27</f>
        <v>0</v>
      </c>
      <c r="I30" s="99"/>
      <c r="J30" s="99"/>
      <c r="K30" s="18"/>
    </row>
    <row r="31" spans="1:11" s="1" customFormat="1" ht="18.75" customHeight="1" thickBot="1">
      <c r="C31" s="12"/>
      <c r="F31" s="78" t="s">
        <v>98</v>
      </c>
      <c r="G31" s="138">
        <f>F27+G27</f>
        <v>0</v>
      </c>
    </row>
    <row r="32" spans="1:11" s="1" customFormat="1" ht="14.4">
      <c r="A32" s="2"/>
      <c r="B32" s="2"/>
      <c r="C32" s="2"/>
      <c r="F32" s="11" t="s">
        <v>69</v>
      </c>
      <c r="G32" s="11" t="s">
        <v>70</v>
      </c>
    </row>
    <row r="33" spans="1:12" s="1" customFormat="1" ht="14.4">
      <c r="F33" s="139" t="e">
        <f>F30/G31</f>
        <v>#DIV/0!</v>
      </c>
      <c r="G33" s="161" t="e">
        <f>G30/G31</f>
        <v>#DIV/0!</v>
      </c>
      <c r="I33" s="52"/>
      <c r="J33" s="52"/>
    </row>
    <row r="34" spans="1:12" s="1" customFormat="1" ht="15.75" customHeight="1">
      <c r="A34" s="2"/>
      <c r="B34" s="2"/>
      <c r="C34" s="2"/>
      <c r="D34" s="2"/>
      <c r="E34" s="2"/>
      <c r="F34" s="160"/>
      <c r="G34" s="2"/>
      <c r="H34" s="2"/>
      <c r="I34" s="51"/>
      <c r="J34" s="51"/>
      <c r="K34" s="5"/>
      <c r="L34" s="5"/>
    </row>
    <row r="35" spans="1:12" s="1" customFormat="1" ht="14.4">
      <c r="H35" s="13"/>
      <c r="I35" s="13"/>
      <c r="J35" s="13"/>
    </row>
    <row r="36" spans="1:12" s="1" customFormat="1" ht="14.4">
      <c r="H36" s="13"/>
      <c r="I36" s="13"/>
      <c r="J36" s="13"/>
    </row>
    <row r="37" spans="1:12" s="1" customFormat="1" ht="14.4">
      <c r="H37" s="13"/>
      <c r="I37" s="13"/>
      <c r="J37" s="13"/>
    </row>
    <row r="38" spans="1:12" s="1" customFormat="1" ht="14.4">
      <c r="H38" s="13"/>
      <c r="I38" s="13"/>
      <c r="J38" s="13"/>
    </row>
    <row r="39" spans="1:12" s="1" customFormat="1" ht="14.4">
      <c r="H39" s="13"/>
      <c r="I39" s="13"/>
      <c r="J39" s="13"/>
    </row>
    <row r="40" spans="1:12" s="1" customFormat="1" ht="14.4">
      <c r="H40" s="13"/>
      <c r="I40" s="13"/>
      <c r="J40" s="13"/>
    </row>
    <row r="41" spans="1:12" s="1" customFormat="1" ht="14.4">
      <c r="H41" s="13"/>
      <c r="I41" s="13"/>
      <c r="J41" s="13"/>
    </row>
    <row r="42" spans="1:12" s="1" customFormat="1" ht="14.4">
      <c r="H42" s="13"/>
      <c r="I42" s="13"/>
      <c r="J42" s="13"/>
    </row>
    <row r="43" spans="1:12" s="1" customFormat="1" ht="14.4">
      <c r="H43" s="13"/>
      <c r="I43" s="13"/>
      <c r="J43" s="13"/>
    </row>
    <row r="44" spans="1:12" s="1" customFormat="1" ht="14.4">
      <c r="H44" s="13"/>
      <c r="I44" s="13"/>
      <c r="J44" s="13"/>
    </row>
    <row r="45" spans="1:12" s="1" customFormat="1" ht="14.4">
      <c r="H45" s="13"/>
      <c r="I45" s="13"/>
      <c r="J45" s="13"/>
    </row>
    <row r="46" spans="1:12" s="1" customFormat="1" ht="14.4">
      <c r="H46" s="13"/>
      <c r="I46" s="13"/>
      <c r="J46" s="13"/>
    </row>
    <row r="47" spans="1:12" s="1" customFormat="1" ht="14.4">
      <c r="H47" s="13"/>
      <c r="I47" s="13"/>
      <c r="J47" s="13"/>
    </row>
    <row r="48" spans="1:12" s="1" customFormat="1" ht="14.4">
      <c r="H48" s="13"/>
      <c r="I48" s="13"/>
      <c r="J48" s="13"/>
    </row>
    <row r="49" spans="8:10" s="1" customFormat="1" ht="14.4">
      <c r="H49" s="13"/>
      <c r="I49" s="13"/>
      <c r="J49" s="13"/>
    </row>
    <row r="50" spans="8:10" s="1" customFormat="1" ht="14.4">
      <c r="H50" s="13"/>
      <c r="I50" s="13"/>
      <c r="J50" s="13"/>
    </row>
    <row r="51" spans="8:10" s="1" customFormat="1" ht="14.4">
      <c r="H51" s="13"/>
      <c r="I51" s="13"/>
      <c r="J51" s="13"/>
    </row>
    <row r="52" spans="8:10" s="1" customFormat="1" ht="14.4">
      <c r="H52" s="13"/>
      <c r="I52" s="13"/>
      <c r="J52" s="13"/>
    </row>
    <row r="53" spans="8:10" s="1" customFormat="1" ht="14.4">
      <c r="H53" s="13"/>
      <c r="I53" s="13"/>
      <c r="J53" s="13"/>
    </row>
    <row r="54" spans="8:10" s="1" customFormat="1" ht="14.4">
      <c r="H54" s="13"/>
      <c r="I54" s="13"/>
      <c r="J54" s="13"/>
    </row>
    <row r="55" spans="8:10" s="1" customFormat="1" ht="14.4">
      <c r="H55" s="13"/>
      <c r="I55" s="13"/>
      <c r="J55" s="13"/>
    </row>
    <row r="56" spans="8:10" s="1" customFormat="1" ht="14.4">
      <c r="H56" s="13"/>
      <c r="I56" s="13"/>
      <c r="J56" s="13"/>
    </row>
    <row r="57" spans="8:10" s="1" customFormat="1" ht="14.4">
      <c r="H57" s="13"/>
      <c r="I57" s="13"/>
      <c r="J57" s="13"/>
    </row>
    <row r="58" spans="8:10" s="1" customFormat="1" ht="14.4">
      <c r="H58" s="13"/>
      <c r="I58" s="13"/>
      <c r="J58" s="13"/>
    </row>
    <row r="59" spans="8:10" s="1" customFormat="1" ht="14.4">
      <c r="H59" s="13"/>
      <c r="I59" s="13"/>
      <c r="J59" s="13"/>
    </row>
    <row r="60" spans="8:10" s="1" customFormat="1" ht="14.4">
      <c r="H60" s="13"/>
      <c r="I60" s="13"/>
      <c r="J60" s="13"/>
    </row>
    <row r="61" spans="8:10" s="1" customFormat="1" ht="14.4">
      <c r="H61" s="13"/>
      <c r="I61" s="13"/>
      <c r="J61" s="13"/>
    </row>
    <row r="62" spans="8:10" s="1" customFormat="1" ht="14.4">
      <c r="H62" s="13"/>
      <c r="I62" s="13"/>
      <c r="J62" s="13"/>
    </row>
    <row r="63" spans="8:10" s="1" customFormat="1" ht="14.4">
      <c r="H63" s="13"/>
      <c r="I63" s="13"/>
      <c r="J63" s="13"/>
    </row>
    <row r="64" spans="8:10" s="1" customFormat="1" ht="14.4">
      <c r="H64" s="13"/>
      <c r="I64" s="13"/>
      <c r="J64" s="13"/>
    </row>
    <row r="65" spans="8:10" s="1" customFormat="1" ht="14.4">
      <c r="H65" s="13"/>
      <c r="I65" s="13"/>
      <c r="J65" s="13"/>
    </row>
    <row r="66" spans="8:10" s="1" customFormat="1" ht="14.4">
      <c r="H66" s="13"/>
      <c r="I66" s="13"/>
      <c r="J66" s="13"/>
    </row>
    <row r="67" spans="8:10" s="1" customFormat="1" ht="14.4">
      <c r="H67" s="13"/>
      <c r="I67" s="13"/>
      <c r="J67" s="13"/>
    </row>
    <row r="68" spans="8:10" s="1" customFormat="1" ht="14.4">
      <c r="H68" s="13"/>
      <c r="I68" s="13"/>
      <c r="J68" s="13"/>
    </row>
    <row r="69" spans="8:10" s="1" customFormat="1" ht="14.4">
      <c r="H69" s="13"/>
      <c r="I69" s="13"/>
      <c r="J69" s="13"/>
    </row>
    <row r="70" spans="8:10" s="1" customFormat="1" ht="14.4">
      <c r="H70" s="13"/>
      <c r="I70" s="13"/>
      <c r="J70" s="13"/>
    </row>
    <row r="71" spans="8:10" s="1" customFormat="1" ht="14.4">
      <c r="H71" s="13"/>
      <c r="I71" s="13"/>
      <c r="J71" s="13"/>
    </row>
    <row r="72" spans="8:10" s="1" customFormat="1" ht="14.4">
      <c r="H72" s="13"/>
      <c r="I72" s="13"/>
      <c r="J72" s="13"/>
    </row>
    <row r="73" spans="8:10" s="1" customFormat="1" ht="14.4">
      <c r="H73" s="13"/>
      <c r="I73" s="13"/>
      <c r="J73" s="13"/>
    </row>
    <row r="74" spans="8:10" s="1" customFormat="1" ht="14.4">
      <c r="H74" s="13"/>
      <c r="I74" s="13"/>
      <c r="J74" s="13"/>
    </row>
    <row r="75" spans="8:10" s="1" customFormat="1" ht="14.4">
      <c r="H75" s="13"/>
      <c r="I75" s="13"/>
      <c r="J75" s="13"/>
    </row>
    <row r="76" spans="8:10" s="1" customFormat="1" ht="14.4">
      <c r="H76" s="13"/>
      <c r="I76" s="13"/>
      <c r="J76" s="13"/>
    </row>
    <row r="77" spans="8:10" s="1" customFormat="1" ht="14.4">
      <c r="H77" s="13"/>
      <c r="I77" s="13"/>
      <c r="J77" s="13"/>
    </row>
    <row r="78" spans="8:10" s="1" customFormat="1" ht="14.4">
      <c r="H78" s="13"/>
      <c r="I78" s="13"/>
      <c r="J78" s="13"/>
    </row>
    <row r="79" spans="8:10" s="1" customFormat="1" ht="14.4">
      <c r="H79" s="13"/>
      <c r="I79" s="13"/>
      <c r="J79" s="13"/>
    </row>
    <row r="80" spans="8:10" s="1" customFormat="1" ht="14.4">
      <c r="H80" s="13"/>
      <c r="I80" s="13"/>
      <c r="J80" s="13"/>
    </row>
    <row r="81" spans="8:10" s="1" customFormat="1" ht="14.4">
      <c r="H81" s="13"/>
      <c r="I81" s="13"/>
      <c r="J81" s="13"/>
    </row>
    <row r="82" spans="8:10" s="1" customFormat="1" ht="14.4">
      <c r="H82" s="13"/>
      <c r="I82" s="13"/>
      <c r="J82" s="13"/>
    </row>
    <row r="83" spans="8:10" s="1" customFormat="1" ht="14.4">
      <c r="H83" s="13"/>
      <c r="I83" s="13"/>
      <c r="J83" s="13"/>
    </row>
    <row r="84" spans="8:10" s="1" customFormat="1" ht="14.4">
      <c r="H84" s="13"/>
      <c r="I84" s="13"/>
      <c r="J84" s="13"/>
    </row>
    <row r="85" spans="8:10" s="1" customFormat="1" ht="14.4">
      <c r="H85" s="13"/>
      <c r="I85" s="13"/>
      <c r="J85" s="13"/>
    </row>
    <row r="86" spans="8:10" s="1" customFormat="1" ht="14.4">
      <c r="H86" s="13"/>
      <c r="I86" s="13"/>
      <c r="J86" s="13"/>
    </row>
    <row r="87" spans="8:10" s="1" customFormat="1" ht="14.4">
      <c r="H87" s="13"/>
      <c r="I87" s="13"/>
      <c r="J87" s="13"/>
    </row>
    <row r="88" spans="8:10" s="1" customFormat="1" ht="14.4">
      <c r="H88" s="13"/>
      <c r="I88" s="13"/>
      <c r="J88" s="13"/>
    </row>
    <row r="89" spans="8:10" s="1" customFormat="1" ht="14.4">
      <c r="H89" s="13"/>
      <c r="I89" s="13"/>
      <c r="J89" s="13"/>
    </row>
    <row r="90" spans="8:10" s="1" customFormat="1" ht="14.4">
      <c r="H90" s="13"/>
      <c r="I90" s="13"/>
      <c r="J90" s="13"/>
    </row>
    <row r="91" spans="8:10" s="1" customFormat="1" ht="14.4">
      <c r="H91" s="13"/>
      <c r="I91" s="13"/>
      <c r="J91" s="13"/>
    </row>
    <row r="92" spans="8:10" s="1" customFormat="1" ht="14.4">
      <c r="H92" s="13"/>
      <c r="I92" s="13"/>
      <c r="J92" s="13"/>
    </row>
    <row r="93" spans="8:10" s="1" customFormat="1" ht="14.4">
      <c r="H93" s="13"/>
      <c r="I93" s="13"/>
      <c r="J93" s="13"/>
    </row>
    <row r="94" spans="8:10" s="1" customFormat="1" ht="14.4">
      <c r="H94" s="13"/>
      <c r="I94" s="13"/>
      <c r="J94" s="13"/>
    </row>
    <row r="95" spans="8:10" s="1" customFormat="1" ht="14.4">
      <c r="H95" s="13"/>
      <c r="I95" s="13"/>
      <c r="J95" s="13"/>
    </row>
    <row r="96" spans="8:10" s="1" customFormat="1" ht="14.4">
      <c r="H96" s="13"/>
      <c r="I96" s="13"/>
      <c r="J96" s="13"/>
    </row>
    <row r="97" spans="8:10" s="1" customFormat="1" ht="14.4">
      <c r="H97" s="13"/>
      <c r="I97" s="13"/>
      <c r="J97" s="13"/>
    </row>
    <row r="98" spans="8:10" s="1" customFormat="1" ht="14.4">
      <c r="H98" s="13"/>
      <c r="I98" s="13"/>
      <c r="J98" s="13"/>
    </row>
    <row r="99" spans="8:10" s="1" customFormat="1" ht="14.4">
      <c r="H99" s="13"/>
      <c r="I99" s="13"/>
      <c r="J99" s="13"/>
    </row>
    <row r="100" spans="8:10" s="1" customFormat="1" ht="14.4">
      <c r="H100" s="13"/>
      <c r="I100" s="13"/>
      <c r="J100" s="13"/>
    </row>
    <row r="101" spans="8:10" s="1" customFormat="1" ht="14.4">
      <c r="H101" s="13"/>
      <c r="I101" s="13"/>
      <c r="J101" s="13"/>
    </row>
    <row r="102" spans="8:10" s="1" customFormat="1" ht="14.4">
      <c r="H102" s="13"/>
      <c r="I102" s="13"/>
      <c r="J102" s="13"/>
    </row>
    <row r="103" spans="8:10" s="1" customFormat="1" ht="14.4">
      <c r="H103" s="13"/>
      <c r="I103" s="13"/>
      <c r="J103" s="13"/>
    </row>
    <row r="104" spans="8:10" s="1" customFormat="1" ht="14.4">
      <c r="H104" s="13"/>
      <c r="I104" s="13"/>
      <c r="J104" s="13"/>
    </row>
    <row r="105" spans="8:10" s="1" customFormat="1" ht="14.4">
      <c r="H105" s="13"/>
      <c r="I105" s="13"/>
      <c r="J105" s="13"/>
    </row>
    <row r="106" spans="8:10" s="1" customFormat="1" ht="14.4">
      <c r="H106" s="13"/>
      <c r="I106" s="13"/>
      <c r="J106" s="13"/>
    </row>
    <row r="107" spans="8:10" s="1" customFormat="1" ht="14.4">
      <c r="H107" s="13"/>
      <c r="I107" s="13"/>
      <c r="J107" s="13"/>
    </row>
    <row r="108" spans="8:10" s="1" customFormat="1" ht="14.4">
      <c r="H108" s="13"/>
      <c r="I108" s="13"/>
      <c r="J108" s="13"/>
    </row>
  </sheetData>
  <sheetProtection formatColumns="0" formatRows="0" insertRows="0" deleteRows="0"/>
  <mergeCells count="10">
    <mergeCell ref="B1:D1"/>
    <mergeCell ref="B2:D2"/>
    <mergeCell ref="B3:D3"/>
    <mergeCell ref="A10:D10"/>
    <mergeCell ref="A11:D11"/>
    <mergeCell ref="K8:K9"/>
    <mergeCell ref="H6:J6"/>
    <mergeCell ref="G9:J9"/>
    <mergeCell ref="G8:J8"/>
    <mergeCell ref="G12:J12"/>
  </mergeCells>
  <dataValidations count="1">
    <dataValidation type="list" allowBlank="1" showInputMessage="1" showErrorMessage="1" sqref="A13:A26">
      <formula1>DesignOnly</formula1>
    </dataValidation>
  </dataValidations>
  <printOptions horizontalCentered="1"/>
  <pageMargins left="0.25" right="0.25" top="0.75" bottom="0.75" header="0.3" footer="0.3"/>
  <pageSetup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130"/>
  <sheetViews>
    <sheetView showGridLines="0" tabSelected="1" zoomScale="80" zoomScaleNormal="80" workbookViewId="0">
      <selection activeCell="E31" sqref="E31"/>
    </sheetView>
  </sheetViews>
  <sheetFormatPr defaultColWidth="9.109375" defaultRowHeight="15.6"/>
  <cols>
    <col min="1" max="1" width="30.6640625" style="55" customWidth="1"/>
    <col min="2" max="2" width="24.5546875" style="55" customWidth="1"/>
    <col min="3" max="3" width="14.6640625" style="14" customWidth="1"/>
    <col min="4" max="7" width="18.109375" style="14" customWidth="1"/>
    <col min="8" max="8" width="18.109375" style="15" customWidth="1"/>
    <col min="9" max="10" width="22.6640625" style="15" customWidth="1"/>
    <col min="11" max="11" width="8.6640625" style="14" customWidth="1"/>
    <col min="12" max="12" width="10.88671875" style="14" bestFit="1" customWidth="1"/>
    <col min="13" max="13" width="18.33203125" style="14" customWidth="1"/>
    <col min="14" max="16384" width="9.109375" style="14"/>
  </cols>
  <sheetData>
    <row r="1" spans="1:11">
      <c r="A1" s="166" t="s">
        <v>31</v>
      </c>
      <c r="B1" s="217" t="str">
        <f>Instructions!$C$23</f>
        <v>Mill Creek  Passage - Division to Roosevelt</v>
      </c>
      <c r="C1" s="217"/>
      <c r="D1" s="217"/>
      <c r="E1" s="217"/>
      <c r="G1" s="15"/>
      <c r="J1" s="14"/>
    </row>
    <row r="2" spans="1:11">
      <c r="A2" s="167" t="s">
        <v>109</v>
      </c>
      <c r="B2" s="218" t="str">
        <f>Instructions!$C$24</f>
        <v>19-1613</v>
      </c>
      <c r="C2" s="218"/>
      <c r="D2" s="218"/>
      <c r="E2" s="218"/>
      <c r="G2" s="15"/>
      <c r="J2" s="14"/>
    </row>
    <row r="3" spans="1:11">
      <c r="A3" s="166" t="s">
        <v>44</v>
      </c>
      <c r="B3" s="217" t="str">
        <f>Instructions!$C$25</f>
        <v>Tri-State Steelheaders</v>
      </c>
      <c r="C3" s="217"/>
      <c r="D3" s="217"/>
      <c r="E3" s="217"/>
      <c r="G3" s="15"/>
      <c r="J3" s="14"/>
    </row>
    <row r="5" spans="1:11" s="17" customFormat="1" ht="36.75" customHeight="1">
      <c r="A5" s="129" t="s">
        <v>12</v>
      </c>
      <c r="B5" s="129"/>
      <c r="C5" s="127"/>
      <c r="D5" s="127"/>
      <c r="E5" s="127"/>
      <c r="F5" s="127"/>
      <c r="G5" s="127"/>
      <c r="H5" s="127"/>
      <c r="I5" s="127"/>
      <c r="J5" s="127"/>
      <c r="K5" s="127"/>
    </row>
    <row r="6" spans="1:11" s="1" customFormat="1" ht="14.4" customHeight="1">
      <c r="A6" s="94"/>
      <c r="B6" s="94"/>
      <c r="C6" s="10"/>
      <c r="D6" s="10"/>
      <c r="E6" s="10"/>
      <c r="F6" s="10"/>
      <c r="G6" s="92"/>
      <c r="H6" s="92"/>
      <c r="I6" s="92"/>
      <c r="J6" s="92"/>
    </row>
    <row r="7" spans="1:11" s="1" customFormat="1" ht="12" customHeight="1">
      <c r="A7" s="53" t="s">
        <v>0</v>
      </c>
      <c r="B7" s="64"/>
      <c r="C7" s="9"/>
      <c r="D7" s="24"/>
      <c r="E7" s="22" t="s">
        <v>26</v>
      </c>
      <c r="F7" s="50" t="s">
        <v>10</v>
      </c>
      <c r="G7" s="211" t="s">
        <v>5</v>
      </c>
      <c r="H7" s="231"/>
      <c r="I7" s="231"/>
      <c r="J7" s="232"/>
      <c r="K7" s="16"/>
    </row>
    <row r="8" spans="1:11" s="1" customFormat="1" ht="57.6">
      <c r="A8" s="54"/>
      <c r="B8" s="52"/>
      <c r="E8" s="45" t="s">
        <v>41</v>
      </c>
      <c r="F8" s="45" t="s">
        <v>37</v>
      </c>
      <c r="G8" s="224" t="s">
        <v>40</v>
      </c>
      <c r="H8" s="225"/>
      <c r="I8" s="225"/>
      <c r="J8" s="226"/>
      <c r="K8" s="206" t="s">
        <v>7</v>
      </c>
    </row>
    <row r="9" spans="1:11" s="1" customFormat="1" ht="43.2">
      <c r="A9" s="114"/>
      <c r="B9" s="115"/>
      <c r="C9" s="116"/>
      <c r="D9" s="117"/>
      <c r="E9" s="118" t="s">
        <v>1</v>
      </c>
      <c r="F9" s="119" t="s">
        <v>1</v>
      </c>
      <c r="G9" s="120" t="s">
        <v>65</v>
      </c>
      <c r="H9" s="120" t="s">
        <v>67</v>
      </c>
      <c r="I9" s="121" t="s">
        <v>39</v>
      </c>
      <c r="J9" s="122" t="s">
        <v>66</v>
      </c>
      <c r="K9" s="206"/>
    </row>
    <row r="10" spans="1:11" s="1" customFormat="1" ht="18">
      <c r="A10" s="233" t="s">
        <v>74</v>
      </c>
      <c r="B10" s="234"/>
      <c r="C10" s="234"/>
      <c r="D10" s="234"/>
      <c r="E10" s="125"/>
      <c r="F10" s="125"/>
      <c r="G10" s="125"/>
      <c r="H10" s="125"/>
      <c r="I10" s="125"/>
      <c r="J10" s="126"/>
    </row>
    <row r="11" spans="1:11" s="1" customFormat="1" ht="14.4">
      <c r="A11" s="110" t="s">
        <v>90</v>
      </c>
      <c r="B11" s="110" t="s">
        <v>93</v>
      </c>
      <c r="C11" s="144" t="s">
        <v>13</v>
      </c>
      <c r="D11" s="145" t="s">
        <v>6</v>
      </c>
      <c r="E11" s="162"/>
      <c r="F11" s="163"/>
      <c r="G11" s="214"/>
      <c r="H11" s="229"/>
      <c r="I11" s="229"/>
      <c r="J11" s="230"/>
    </row>
    <row r="12" spans="1:11" s="1" customFormat="1" ht="28.8">
      <c r="A12" s="147" t="s">
        <v>75</v>
      </c>
      <c r="B12" s="87" t="s">
        <v>115</v>
      </c>
      <c r="C12" s="86"/>
      <c r="D12" s="203">
        <v>0</v>
      </c>
      <c r="E12" s="132">
        <v>512246</v>
      </c>
      <c r="F12" s="82">
        <v>325680</v>
      </c>
      <c r="G12" s="83">
        <v>186566</v>
      </c>
      <c r="H12" s="83">
        <v>0</v>
      </c>
      <c r="I12" s="157" t="s">
        <v>124</v>
      </c>
      <c r="J12" s="157" t="s">
        <v>120</v>
      </c>
      <c r="K12" s="19"/>
    </row>
    <row r="13" spans="1:11" s="1" customFormat="1" ht="28.8">
      <c r="A13" s="147" t="s">
        <v>76</v>
      </c>
      <c r="B13" s="87" t="s">
        <v>116</v>
      </c>
      <c r="C13" s="86"/>
      <c r="D13" s="81">
        <v>0</v>
      </c>
      <c r="E13" s="132">
        <v>290719.50577777775</v>
      </c>
      <c r="F13" s="82">
        <v>193599.50577777778</v>
      </c>
      <c r="G13" s="83">
        <v>97120</v>
      </c>
      <c r="H13" s="83">
        <v>0</v>
      </c>
      <c r="I13" s="157" t="s">
        <v>124</v>
      </c>
      <c r="J13" s="157" t="s">
        <v>120</v>
      </c>
      <c r="K13" s="19">
        <f t="shared" ref="K13:K27" si="0">E12-G12-F12-H12</f>
        <v>0</v>
      </c>
    </row>
    <row r="14" spans="1:11" s="1" customFormat="1" ht="57.6">
      <c r="A14" s="147" t="s">
        <v>74</v>
      </c>
      <c r="B14" s="87" t="s">
        <v>117</v>
      </c>
      <c r="C14" s="86"/>
      <c r="D14" s="81">
        <v>0</v>
      </c>
      <c r="E14" s="132">
        <v>1419946</v>
      </c>
      <c r="F14" s="82">
        <v>895570</v>
      </c>
      <c r="G14" s="83">
        <v>524376</v>
      </c>
      <c r="H14" s="83">
        <v>0</v>
      </c>
      <c r="I14" s="157" t="s">
        <v>124</v>
      </c>
      <c r="J14" s="157" t="s">
        <v>120</v>
      </c>
      <c r="K14" s="19">
        <f t="shared" si="0"/>
        <v>-2.9103830456733704E-11</v>
      </c>
    </row>
    <row r="15" spans="1:11" s="1" customFormat="1" ht="28.8">
      <c r="A15" s="147" t="s">
        <v>77</v>
      </c>
      <c r="B15" s="88" t="s">
        <v>118</v>
      </c>
      <c r="C15" s="86"/>
      <c r="D15" s="81">
        <v>0</v>
      </c>
      <c r="E15" s="132">
        <v>187840</v>
      </c>
      <c r="F15" s="82">
        <v>107840</v>
      </c>
      <c r="G15" s="83">
        <v>80000</v>
      </c>
      <c r="H15" s="83">
        <v>0</v>
      </c>
      <c r="I15" s="157" t="s">
        <v>124</v>
      </c>
      <c r="J15" s="157" t="s">
        <v>120</v>
      </c>
      <c r="K15" s="19">
        <f>E14-G14-F14-H14</f>
        <v>0</v>
      </c>
    </row>
    <row r="16" spans="1:11" s="1" customFormat="1" ht="28.8">
      <c r="A16" s="147" t="s">
        <v>95</v>
      </c>
      <c r="B16" s="87" t="s">
        <v>119</v>
      </c>
      <c r="C16" s="86"/>
      <c r="D16" s="81">
        <v>0</v>
      </c>
      <c r="E16" s="132">
        <v>197839.12401422221</v>
      </c>
      <c r="F16" s="82">
        <v>125922</v>
      </c>
      <c r="G16" s="83">
        <v>71917.517999999996</v>
      </c>
      <c r="H16" s="83">
        <v>0</v>
      </c>
      <c r="I16" s="157" t="s">
        <v>124</v>
      </c>
      <c r="J16" s="157" t="s">
        <v>120</v>
      </c>
      <c r="K16" s="19">
        <f t="shared" si="0"/>
        <v>0</v>
      </c>
    </row>
    <row r="17" spans="1:11" s="1" customFormat="1" ht="14.4">
      <c r="A17" s="147"/>
      <c r="B17" s="87"/>
      <c r="C17" s="86"/>
      <c r="D17" s="81"/>
      <c r="E17" s="132"/>
      <c r="F17" s="82"/>
      <c r="G17" s="83"/>
      <c r="H17" s="83"/>
      <c r="I17" s="157"/>
      <c r="J17" s="157"/>
      <c r="K17" s="19">
        <f>E16-G16-F16-H16</f>
        <v>-0.39398577778774779</v>
      </c>
    </row>
    <row r="18" spans="1:11" s="1" customFormat="1" ht="14.4">
      <c r="A18" s="147"/>
      <c r="B18" s="87"/>
      <c r="C18" s="86"/>
      <c r="D18" s="81">
        <v>0</v>
      </c>
      <c r="E18" s="132">
        <f t="shared" ref="E18:E25" si="1">C18*D18</f>
        <v>0</v>
      </c>
      <c r="F18" s="82">
        <v>0</v>
      </c>
      <c r="G18" s="83">
        <v>0</v>
      </c>
      <c r="H18" s="83">
        <v>0</v>
      </c>
      <c r="I18" s="157"/>
      <c r="J18" s="157"/>
      <c r="K18" s="19">
        <f t="shared" si="0"/>
        <v>0</v>
      </c>
    </row>
    <row r="19" spans="1:11" s="1" customFormat="1" ht="14.4">
      <c r="A19" s="147"/>
      <c r="B19" s="87"/>
      <c r="C19" s="86"/>
      <c r="D19" s="81">
        <v>0</v>
      </c>
      <c r="E19" s="132">
        <f t="shared" si="1"/>
        <v>0</v>
      </c>
      <c r="F19" s="82">
        <v>0</v>
      </c>
      <c r="G19" s="83">
        <v>0</v>
      </c>
      <c r="H19" s="83">
        <v>0</v>
      </c>
      <c r="I19" s="157"/>
      <c r="J19" s="157"/>
      <c r="K19" s="19">
        <f t="shared" si="0"/>
        <v>0</v>
      </c>
    </row>
    <row r="20" spans="1:11" s="1" customFormat="1" ht="14.4">
      <c r="A20" s="147"/>
      <c r="B20" s="87"/>
      <c r="C20" s="86"/>
      <c r="D20" s="81">
        <v>0</v>
      </c>
      <c r="E20" s="132">
        <f>C20*D20</f>
        <v>0</v>
      </c>
      <c r="F20" s="82">
        <v>0</v>
      </c>
      <c r="G20" s="83">
        <v>0</v>
      </c>
      <c r="H20" s="83">
        <v>0</v>
      </c>
      <c r="I20" s="157"/>
      <c r="J20" s="157"/>
      <c r="K20" s="19">
        <f t="shared" si="0"/>
        <v>0</v>
      </c>
    </row>
    <row r="21" spans="1:11" s="1" customFormat="1" ht="14.4">
      <c r="A21" s="147"/>
      <c r="B21" s="89"/>
      <c r="C21" s="86"/>
      <c r="D21" s="81">
        <v>0</v>
      </c>
      <c r="E21" s="132">
        <f t="shared" si="1"/>
        <v>0</v>
      </c>
      <c r="F21" s="82">
        <v>0</v>
      </c>
      <c r="G21" s="83">
        <v>0</v>
      </c>
      <c r="H21" s="83">
        <v>0</v>
      </c>
      <c r="I21" s="157"/>
      <c r="J21" s="157"/>
      <c r="K21" s="19">
        <f t="shared" si="0"/>
        <v>0</v>
      </c>
    </row>
    <row r="22" spans="1:11" s="1" customFormat="1" ht="14.4">
      <c r="A22" s="147"/>
      <c r="B22" s="87"/>
      <c r="C22" s="86"/>
      <c r="D22" s="81">
        <v>0</v>
      </c>
      <c r="E22" s="132">
        <f t="shared" si="1"/>
        <v>0</v>
      </c>
      <c r="F22" s="82">
        <v>0</v>
      </c>
      <c r="G22" s="83">
        <v>0</v>
      </c>
      <c r="H22" s="83">
        <v>0</v>
      </c>
      <c r="I22" s="157"/>
      <c r="J22" s="157"/>
      <c r="K22" s="19">
        <f t="shared" si="0"/>
        <v>0</v>
      </c>
    </row>
    <row r="23" spans="1:11" s="1" customFormat="1" ht="14.4">
      <c r="A23" s="147"/>
      <c r="B23" s="87"/>
      <c r="C23" s="86"/>
      <c r="D23" s="81">
        <v>0</v>
      </c>
      <c r="E23" s="132">
        <f t="shared" si="1"/>
        <v>0</v>
      </c>
      <c r="F23" s="82">
        <v>0</v>
      </c>
      <c r="G23" s="83">
        <v>0</v>
      </c>
      <c r="H23" s="83">
        <v>0</v>
      </c>
      <c r="I23" s="157"/>
      <c r="J23" s="157"/>
      <c r="K23" s="19">
        <f t="shared" si="0"/>
        <v>0</v>
      </c>
    </row>
    <row r="24" spans="1:11" s="1" customFormat="1" ht="14.4">
      <c r="A24" s="147"/>
      <c r="B24" s="87"/>
      <c r="C24" s="86"/>
      <c r="D24" s="81">
        <v>0</v>
      </c>
      <c r="E24" s="132">
        <f t="shared" si="1"/>
        <v>0</v>
      </c>
      <c r="F24" s="82">
        <v>0</v>
      </c>
      <c r="G24" s="83">
        <v>0</v>
      </c>
      <c r="H24" s="83">
        <v>0</v>
      </c>
      <c r="I24" s="157"/>
      <c r="J24" s="157"/>
      <c r="K24" s="19">
        <f t="shared" si="0"/>
        <v>0</v>
      </c>
    </row>
    <row r="25" spans="1:11" s="1" customFormat="1" ht="14.4">
      <c r="A25" s="147"/>
      <c r="B25" s="87"/>
      <c r="C25" s="86"/>
      <c r="D25" s="81">
        <v>0</v>
      </c>
      <c r="E25" s="132">
        <f t="shared" si="1"/>
        <v>0</v>
      </c>
      <c r="F25" s="82">
        <v>0</v>
      </c>
      <c r="G25" s="83">
        <v>0</v>
      </c>
      <c r="H25" s="83">
        <v>0</v>
      </c>
      <c r="I25" s="157"/>
      <c r="J25" s="157"/>
      <c r="K25" s="19">
        <f t="shared" si="0"/>
        <v>0</v>
      </c>
    </row>
    <row r="26" spans="1:11" s="1" customFormat="1" ht="14.4">
      <c r="C26" s="70"/>
      <c r="D26" s="58" t="s">
        <v>2</v>
      </c>
      <c r="E26" s="149">
        <f>SUM(E12:E25)</f>
        <v>2608590.6297919997</v>
      </c>
      <c r="F26" s="150">
        <f>SUM(F12:F25)</f>
        <v>1648611.5057777776</v>
      </c>
      <c r="G26" s="151">
        <f>SUM(G12:G25)</f>
        <v>959979.51800000004</v>
      </c>
      <c r="H26" s="151">
        <f>SUM(H12:H25)</f>
        <v>0</v>
      </c>
      <c r="I26" s="158"/>
      <c r="J26" s="158"/>
      <c r="K26" s="19">
        <f t="shared" si="0"/>
        <v>0</v>
      </c>
    </row>
    <row r="27" spans="1:11" s="1" customFormat="1" ht="14.4">
      <c r="C27" s="70"/>
      <c r="D27" s="93"/>
      <c r="E27" s="71"/>
      <c r="F27" s="71"/>
      <c r="G27" s="71"/>
      <c r="H27" s="71"/>
      <c r="I27" s="104"/>
      <c r="J27" s="104"/>
      <c r="K27" s="19">
        <f t="shared" si="0"/>
        <v>-0.39398577809333801</v>
      </c>
    </row>
    <row r="28" spans="1:11" s="1" customFormat="1" ht="18">
      <c r="A28" s="235" t="s">
        <v>71</v>
      </c>
      <c r="B28" s="236"/>
      <c r="C28" s="236"/>
      <c r="D28" s="123"/>
      <c r="E28" s="123"/>
      <c r="F28" s="123"/>
      <c r="G28" s="123"/>
      <c r="H28" s="123"/>
      <c r="I28" s="123"/>
      <c r="J28" s="124"/>
      <c r="K28" s="19"/>
    </row>
    <row r="29" spans="1:11" s="1" customFormat="1" ht="14.4">
      <c r="A29" s="111" t="s">
        <v>89</v>
      </c>
      <c r="B29" s="111" t="s">
        <v>93</v>
      </c>
      <c r="C29" s="112" t="s">
        <v>13</v>
      </c>
      <c r="D29" s="113" t="s">
        <v>6</v>
      </c>
      <c r="E29" s="162"/>
      <c r="F29" s="163"/>
      <c r="G29" s="214"/>
      <c r="H29" s="229"/>
      <c r="I29" s="229"/>
      <c r="J29" s="230"/>
      <c r="K29" s="19"/>
    </row>
    <row r="30" spans="1:11" s="1" customFormat="1" ht="28.8">
      <c r="A30" s="152" t="s">
        <v>84</v>
      </c>
      <c r="B30" s="204" t="s">
        <v>121</v>
      </c>
      <c r="C30" s="86"/>
      <c r="D30" s="81">
        <v>0</v>
      </c>
      <c r="E30" s="148">
        <v>35418</v>
      </c>
      <c r="F30" s="82">
        <v>19300</v>
      </c>
      <c r="G30" s="83">
        <v>16117</v>
      </c>
      <c r="H30" s="83">
        <v>0</v>
      </c>
      <c r="I30" s="157" t="s">
        <v>125</v>
      </c>
      <c r="J30" s="157" t="s">
        <v>126</v>
      </c>
      <c r="K30" s="19"/>
    </row>
    <row r="31" spans="1:11" s="1" customFormat="1" ht="14.4">
      <c r="A31" s="152"/>
      <c r="B31" s="90"/>
      <c r="C31" s="86"/>
      <c r="D31" s="81">
        <v>0</v>
      </c>
      <c r="E31" s="148">
        <f t="shared" ref="E31:E38" si="2">C31*D31</f>
        <v>0</v>
      </c>
      <c r="F31" s="82">
        <v>0</v>
      </c>
      <c r="G31" s="83">
        <v>0</v>
      </c>
      <c r="H31" s="83">
        <v>0</v>
      </c>
      <c r="I31" s="168"/>
      <c r="J31" s="168"/>
      <c r="K31" s="19">
        <f>E30-G30-F30-H30</f>
        <v>1</v>
      </c>
    </row>
    <row r="32" spans="1:11" s="1" customFormat="1" ht="14.4">
      <c r="A32" s="152"/>
      <c r="B32" s="90"/>
      <c r="C32" s="86"/>
      <c r="D32" s="81">
        <v>0</v>
      </c>
      <c r="E32" s="148">
        <f t="shared" si="2"/>
        <v>0</v>
      </c>
      <c r="F32" s="82">
        <v>0</v>
      </c>
      <c r="G32" s="83">
        <v>0</v>
      </c>
      <c r="H32" s="83">
        <v>0</v>
      </c>
      <c r="I32" s="168"/>
      <c r="J32" s="168"/>
      <c r="K32" s="19">
        <f t="shared" ref="K32:K38" si="3">E31-G31-F31-H31</f>
        <v>0</v>
      </c>
    </row>
    <row r="33" spans="1:11" s="1" customFormat="1" ht="14.4">
      <c r="A33" s="152"/>
      <c r="B33" s="90"/>
      <c r="C33" s="86"/>
      <c r="D33" s="81">
        <v>0</v>
      </c>
      <c r="E33" s="148">
        <f t="shared" si="2"/>
        <v>0</v>
      </c>
      <c r="F33" s="82">
        <v>0</v>
      </c>
      <c r="G33" s="83">
        <v>0</v>
      </c>
      <c r="H33" s="83">
        <v>0</v>
      </c>
      <c r="I33" s="168"/>
      <c r="J33" s="168"/>
      <c r="K33" s="19">
        <f t="shared" si="3"/>
        <v>0</v>
      </c>
    </row>
    <row r="34" spans="1:11" s="1" customFormat="1" ht="14.4">
      <c r="A34" s="152"/>
      <c r="B34" s="90"/>
      <c r="C34" s="86"/>
      <c r="D34" s="81">
        <v>0</v>
      </c>
      <c r="E34" s="148">
        <f t="shared" si="2"/>
        <v>0</v>
      </c>
      <c r="F34" s="82">
        <v>0</v>
      </c>
      <c r="G34" s="83">
        <v>0</v>
      </c>
      <c r="H34" s="83">
        <v>0</v>
      </c>
      <c r="I34" s="168"/>
      <c r="J34" s="168"/>
      <c r="K34" s="19">
        <f t="shared" si="3"/>
        <v>0</v>
      </c>
    </row>
    <row r="35" spans="1:11" s="1" customFormat="1" ht="14.4">
      <c r="A35" s="152"/>
      <c r="B35" s="90"/>
      <c r="C35" s="86"/>
      <c r="D35" s="81">
        <v>0</v>
      </c>
      <c r="E35" s="148">
        <f t="shared" si="2"/>
        <v>0</v>
      </c>
      <c r="F35" s="82">
        <v>0</v>
      </c>
      <c r="G35" s="83">
        <v>0</v>
      </c>
      <c r="H35" s="83">
        <v>0</v>
      </c>
      <c r="I35" s="168"/>
      <c r="J35" s="168"/>
      <c r="K35" s="19">
        <f t="shared" si="3"/>
        <v>0</v>
      </c>
    </row>
    <row r="36" spans="1:11" s="1" customFormat="1" ht="14.4">
      <c r="A36" s="152"/>
      <c r="B36" s="87"/>
      <c r="C36" s="86"/>
      <c r="D36" s="81">
        <v>0</v>
      </c>
      <c r="E36" s="148">
        <f t="shared" si="2"/>
        <v>0</v>
      </c>
      <c r="F36" s="82">
        <v>0</v>
      </c>
      <c r="G36" s="83">
        <v>0</v>
      </c>
      <c r="H36" s="83">
        <v>0</v>
      </c>
      <c r="I36" s="168"/>
      <c r="J36" s="168"/>
      <c r="K36" s="19">
        <f t="shared" si="3"/>
        <v>0</v>
      </c>
    </row>
    <row r="37" spans="1:11" s="1" customFormat="1" ht="14.4">
      <c r="A37" s="152"/>
      <c r="B37" s="87"/>
      <c r="C37" s="86"/>
      <c r="D37" s="81">
        <v>0</v>
      </c>
      <c r="E37" s="148">
        <f t="shared" si="2"/>
        <v>0</v>
      </c>
      <c r="F37" s="82">
        <v>0</v>
      </c>
      <c r="G37" s="83">
        <v>0</v>
      </c>
      <c r="H37" s="83">
        <v>0</v>
      </c>
      <c r="I37" s="168"/>
      <c r="J37" s="168"/>
      <c r="K37" s="19">
        <f t="shared" si="3"/>
        <v>0</v>
      </c>
    </row>
    <row r="38" spans="1:11" s="1" customFormat="1" ht="14.4">
      <c r="A38" s="152"/>
      <c r="B38" s="87"/>
      <c r="C38" s="86"/>
      <c r="D38" s="81">
        <v>0</v>
      </c>
      <c r="E38" s="148">
        <f t="shared" si="2"/>
        <v>0</v>
      </c>
      <c r="F38" s="82">
        <v>0</v>
      </c>
      <c r="G38" s="83">
        <v>0</v>
      </c>
      <c r="H38" s="83">
        <v>0</v>
      </c>
      <c r="I38" s="168"/>
      <c r="J38" s="168"/>
      <c r="K38" s="19">
        <f t="shared" si="3"/>
        <v>0</v>
      </c>
    </row>
    <row r="39" spans="1:11" s="1" customFormat="1">
      <c r="A39" s="95"/>
      <c r="B39" s="14"/>
      <c r="C39" s="49"/>
      <c r="D39" s="56" t="s">
        <v>2</v>
      </c>
      <c r="E39" s="130">
        <f>SUM(E30:E38)</f>
        <v>35418</v>
      </c>
      <c r="F39" s="135">
        <f>SUM(F30:F38)</f>
        <v>19300</v>
      </c>
      <c r="G39" s="136">
        <f>SUM(G30:G38)</f>
        <v>16117</v>
      </c>
      <c r="H39" s="137">
        <f>SUM(H30:H38)</f>
        <v>0</v>
      </c>
      <c r="I39" s="157"/>
      <c r="J39" s="157"/>
      <c r="K39" s="19">
        <f t="shared" ref="K32:K39" si="4">E38-G38-F38-H38</f>
        <v>0</v>
      </c>
    </row>
    <row r="40" spans="1:11" s="1" customFormat="1" ht="14.4">
      <c r="A40" s="27"/>
      <c r="B40" s="49"/>
      <c r="C40" s="8"/>
      <c r="D40" s="8"/>
      <c r="E40" s="8"/>
      <c r="F40" s="8"/>
      <c r="G40" s="8"/>
      <c r="H40" s="8"/>
      <c r="I40" s="8"/>
      <c r="J40" s="25"/>
      <c r="K40" s="19"/>
    </row>
    <row r="41" spans="1:11" s="21" customFormat="1" ht="15" thickBot="1">
      <c r="C41" s="3"/>
      <c r="D41" s="100"/>
      <c r="E41" s="101"/>
      <c r="F41" s="101"/>
      <c r="G41" s="102"/>
      <c r="H41" s="103"/>
      <c r="I41" s="103"/>
      <c r="J41" s="103"/>
      <c r="K41" s="19" t="e">
        <f>#REF!-#REF!-#REF!-#REF!</f>
        <v>#REF!</v>
      </c>
    </row>
    <row r="42" spans="1:11" s="21" customFormat="1" ht="15" thickBot="1">
      <c r="A42" s="227" t="s">
        <v>104</v>
      </c>
      <c r="B42" s="228"/>
      <c r="C42" s="98"/>
      <c r="D42" s="77" t="s">
        <v>4</v>
      </c>
      <c r="E42" s="153">
        <f>E39+E26</f>
        <v>2644008.6297919997</v>
      </c>
      <c r="F42" s="133">
        <f>F39+F26</f>
        <v>1667911.5057777776</v>
      </c>
      <c r="G42" s="134">
        <f>G39+G26</f>
        <v>976096.51800000004</v>
      </c>
      <c r="H42" s="154">
        <f>H39+H26</f>
        <v>0</v>
      </c>
      <c r="I42" s="99"/>
      <c r="J42" s="99"/>
    </row>
    <row r="43" spans="1:11" s="11" customFormat="1" ht="15" thickBot="1">
      <c r="A43" s="80" t="s">
        <v>101</v>
      </c>
      <c r="B43" s="155">
        <f>(F26+G26)*0.3</f>
        <v>782577.30713333329</v>
      </c>
      <c r="C43" s="12"/>
      <c r="D43" s="1"/>
      <c r="E43" s="1"/>
      <c r="F43" s="78" t="s">
        <v>98</v>
      </c>
      <c r="G43" s="138">
        <f>F42+G42</f>
        <v>2644008.0237777778</v>
      </c>
      <c r="H43" s="1"/>
      <c r="I43" s="1"/>
      <c r="J43" s="1"/>
      <c r="K43" s="18"/>
    </row>
    <row r="44" spans="1:11" s="1" customFormat="1" ht="19.5" customHeight="1">
      <c r="A44" s="80" t="s">
        <v>9</v>
      </c>
      <c r="B44" s="156">
        <f>B43-F39-G39</f>
        <v>747160.30713333329</v>
      </c>
      <c r="C44" s="2"/>
      <c r="F44" s="11" t="s">
        <v>69</v>
      </c>
      <c r="G44" s="11" t="s">
        <v>70</v>
      </c>
    </row>
    <row r="45" spans="1:11" s="1" customFormat="1" ht="14.4">
      <c r="F45" s="169">
        <f>F42/G43</f>
        <v>0.6308269455985438</v>
      </c>
      <c r="G45" s="169">
        <f>G42/G43</f>
        <v>0.36917305440145609</v>
      </c>
      <c r="I45" s="52"/>
      <c r="J45" s="52"/>
    </row>
    <row r="46" spans="1:11" s="1" customFormat="1" ht="14.4">
      <c r="A46" s="76"/>
      <c r="B46" s="76"/>
      <c r="C46" s="7"/>
      <c r="D46" s="105"/>
      <c r="E46" s="6"/>
      <c r="F46" s="106"/>
      <c r="G46" s="106"/>
      <c r="H46" s="102"/>
      <c r="I46" s="107"/>
      <c r="J46" s="107"/>
    </row>
    <row r="47" spans="1:11" s="1" customFormat="1" ht="14.4">
      <c r="A47" s="65"/>
      <c r="B47" s="65"/>
      <c r="C47" s="7"/>
      <c r="D47" s="93"/>
      <c r="E47" s="108"/>
      <c r="F47" s="108"/>
      <c r="G47" s="108"/>
      <c r="H47" s="108"/>
      <c r="I47" s="6"/>
      <c r="J47" s="6"/>
      <c r="K47" s="19"/>
    </row>
    <row r="48" spans="1:11" s="1" customFormat="1" ht="14.4">
      <c r="D48" s="52"/>
      <c r="E48" s="52"/>
      <c r="F48" s="52"/>
      <c r="G48" s="109"/>
      <c r="H48" s="52"/>
      <c r="I48" s="52"/>
      <c r="J48" s="52"/>
      <c r="K48" s="19"/>
    </row>
    <row r="49" spans="1:12" s="1" customFormat="1" ht="14.4">
      <c r="D49" s="51"/>
      <c r="E49" s="51"/>
      <c r="F49" s="11"/>
      <c r="G49" s="11"/>
      <c r="H49" s="51"/>
      <c r="I49" s="51"/>
      <c r="J49" s="51"/>
      <c r="K49" s="19"/>
    </row>
    <row r="50" spans="1:12" s="1" customFormat="1" ht="14.4">
      <c r="F50" s="75"/>
      <c r="G50" s="75"/>
      <c r="I50" s="13"/>
      <c r="J50" s="13"/>
      <c r="K50" s="19"/>
    </row>
    <row r="51" spans="1:12" s="1" customFormat="1" ht="14.4">
      <c r="A51" s="13"/>
      <c r="B51" s="13"/>
      <c r="I51" s="13"/>
      <c r="J51" s="13"/>
      <c r="K51" s="19"/>
    </row>
    <row r="52" spans="1:12" s="1" customFormat="1" ht="14.4">
      <c r="A52" s="13"/>
      <c r="B52" s="13"/>
      <c r="I52" s="13"/>
      <c r="J52" s="13"/>
      <c r="K52" s="19"/>
    </row>
    <row r="53" spans="1:12" s="1" customFormat="1" ht="14.4">
      <c r="A53" s="13"/>
      <c r="B53" s="13"/>
      <c r="H53" s="13"/>
      <c r="I53" s="13"/>
      <c r="J53" s="13"/>
      <c r="K53" s="19"/>
    </row>
    <row r="54" spans="1:12" s="1" customFormat="1" ht="14.4">
      <c r="A54" s="52"/>
      <c r="B54" s="52"/>
      <c r="C54" s="52"/>
      <c r="H54" s="13"/>
      <c r="I54" s="13"/>
      <c r="J54" s="13"/>
      <c r="K54" s="19"/>
    </row>
    <row r="55" spans="1:12" s="1" customFormat="1" ht="45" customHeight="1">
      <c r="A55" s="51"/>
      <c r="B55" s="51"/>
      <c r="C55" s="51"/>
      <c r="H55" s="13"/>
      <c r="I55" s="13"/>
      <c r="J55" s="13"/>
    </row>
    <row r="56" spans="1:12" s="1" customFormat="1" ht="15.75" customHeight="1">
      <c r="A56" s="52"/>
      <c r="B56" s="52"/>
      <c r="H56" s="13"/>
      <c r="I56" s="13"/>
      <c r="J56" s="13"/>
      <c r="K56" s="5"/>
      <c r="L56" s="5"/>
    </row>
    <row r="57" spans="1:12" s="1" customFormat="1" ht="14.4">
      <c r="A57" s="52"/>
      <c r="B57" s="52"/>
      <c r="H57" s="13"/>
      <c r="I57" s="13"/>
      <c r="J57" s="13"/>
    </row>
    <row r="58" spans="1:12" s="1" customFormat="1" ht="14.4">
      <c r="A58" s="52"/>
      <c r="B58" s="52"/>
      <c r="H58" s="13"/>
      <c r="I58" s="13"/>
      <c r="J58" s="13"/>
    </row>
    <row r="59" spans="1:12" s="1" customFormat="1" ht="14.4">
      <c r="A59" s="52"/>
      <c r="B59" s="52"/>
      <c r="H59" s="13"/>
      <c r="I59" s="13"/>
      <c r="J59" s="13"/>
    </row>
    <row r="60" spans="1:12" s="1" customFormat="1" ht="14.4">
      <c r="A60" s="52"/>
      <c r="B60" s="52"/>
      <c r="H60" s="13"/>
      <c r="I60" s="13"/>
      <c r="J60" s="13"/>
    </row>
    <row r="61" spans="1:12" s="1" customFormat="1" ht="14.4">
      <c r="A61" s="52"/>
      <c r="B61" s="52"/>
      <c r="H61" s="13"/>
      <c r="I61" s="13"/>
      <c r="J61" s="13"/>
    </row>
    <row r="62" spans="1:12" s="1" customFormat="1" ht="14.4">
      <c r="A62" s="52"/>
      <c r="B62" s="52"/>
      <c r="H62" s="13"/>
      <c r="I62" s="13"/>
      <c r="J62" s="13"/>
    </row>
    <row r="63" spans="1:12" s="1" customFormat="1" ht="14.4">
      <c r="A63" s="52"/>
      <c r="B63" s="52"/>
      <c r="H63" s="13"/>
      <c r="I63" s="13"/>
      <c r="J63" s="13"/>
    </row>
    <row r="64" spans="1:12" s="1" customFormat="1" ht="14.4">
      <c r="A64" s="52"/>
      <c r="B64" s="52"/>
      <c r="H64" s="13"/>
      <c r="I64" s="13"/>
      <c r="J64" s="13"/>
    </row>
    <row r="65" spans="1:10" s="1" customFormat="1" ht="14.4">
      <c r="A65" s="52"/>
      <c r="B65" s="52"/>
      <c r="H65" s="13"/>
      <c r="I65" s="13"/>
      <c r="J65" s="13"/>
    </row>
    <row r="66" spans="1:10" s="1" customFormat="1" ht="14.4">
      <c r="A66" s="52"/>
      <c r="B66" s="52"/>
      <c r="H66" s="13"/>
      <c r="I66" s="13"/>
      <c r="J66" s="13"/>
    </row>
    <row r="67" spans="1:10" s="1" customFormat="1" ht="14.4">
      <c r="A67" s="52"/>
      <c r="B67" s="52"/>
      <c r="H67" s="13"/>
      <c r="I67" s="13"/>
      <c r="J67" s="13"/>
    </row>
    <row r="68" spans="1:10" s="1" customFormat="1" ht="14.4">
      <c r="A68" s="52"/>
      <c r="B68" s="52"/>
      <c r="H68" s="13"/>
      <c r="I68" s="13"/>
      <c r="J68" s="13"/>
    </row>
    <row r="69" spans="1:10" s="1" customFormat="1" ht="14.4">
      <c r="A69" s="52"/>
      <c r="B69" s="52"/>
      <c r="H69" s="13"/>
      <c r="I69" s="13"/>
      <c r="J69" s="13"/>
    </row>
    <row r="70" spans="1:10" s="1" customFormat="1" ht="14.4">
      <c r="H70" s="13"/>
      <c r="I70" s="13"/>
      <c r="J70" s="13"/>
    </row>
    <row r="71" spans="1:10" s="1" customFormat="1" ht="14.4">
      <c r="H71" s="13"/>
      <c r="I71" s="13"/>
      <c r="J71" s="13"/>
    </row>
    <row r="72" spans="1:10" s="1" customFormat="1" ht="14.4">
      <c r="H72" s="13"/>
      <c r="I72" s="13"/>
      <c r="J72" s="13"/>
    </row>
    <row r="73" spans="1:10" s="1" customFormat="1" ht="14.4">
      <c r="A73" s="52"/>
      <c r="B73" s="52"/>
      <c r="H73" s="13"/>
      <c r="I73" s="13"/>
      <c r="J73" s="13"/>
    </row>
    <row r="74" spans="1:10" s="1" customFormat="1" ht="14.4">
      <c r="A74" s="52"/>
      <c r="B74" s="52"/>
      <c r="H74" s="13"/>
      <c r="I74" s="13"/>
      <c r="J74" s="13"/>
    </row>
    <row r="75" spans="1:10" s="1" customFormat="1" ht="14.4">
      <c r="A75" s="52"/>
      <c r="B75" s="52"/>
      <c r="H75" s="13"/>
      <c r="I75" s="13"/>
      <c r="J75" s="13"/>
    </row>
    <row r="76" spans="1:10" s="1" customFormat="1" ht="14.4">
      <c r="A76" s="52"/>
      <c r="B76" s="52"/>
      <c r="H76" s="13"/>
      <c r="I76" s="13"/>
      <c r="J76" s="13"/>
    </row>
    <row r="77" spans="1:10" s="1" customFormat="1" ht="14.4">
      <c r="A77" s="52"/>
      <c r="B77" s="52"/>
      <c r="H77" s="13"/>
      <c r="I77" s="13"/>
      <c r="J77" s="13"/>
    </row>
    <row r="78" spans="1:10" s="1" customFormat="1" ht="14.4">
      <c r="A78" s="52"/>
      <c r="B78" s="52"/>
      <c r="H78" s="13"/>
      <c r="I78" s="13"/>
      <c r="J78" s="13"/>
    </row>
    <row r="79" spans="1:10" s="1" customFormat="1" ht="14.4">
      <c r="A79" s="52"/>
      <c r="B79" s="52"/>
      <c r="H79" s="13"/>
      <c r="I79" s="13"/>
      <c r="J79" s="13"/>
    </row>
    <row r="80" spans="1:10" s="1" customFormat="1" ht="14.4">
      <c r="A80" s="52"/>
      <c r="B80" s="52"/>
      <c r="H80" s="13"/>
      <c r="I80" s="13"/>
      <c r="J80" s="13"/>
    </row>
    <row r="81" spans="1:10" s="1" customFormat="1" ht="14.4">
      <c r="A81" s="52"/>
      <c r="B81" s="52"/>
      <c r="H81" s="13"/>
      <c r="I81" s="13"/>
      <c r="J81" s="13"/>
    </row>
    <row r="82" spans="1:10" s="1" customFormat="1" ht="14.4">
      <c r="A82" s="52"/>
      <c r="B82" s="52"/>
      <c r="H82" s="13"/>
      <c r="I82" s="13"/>
      <c r="J82" s="13"/>
    </row>
    <row r="83" spans="1:10" s="1" customFormat="1" ht="14.4">
      <c r="A83" s="52"/>
      <c r="B83" s="52"/>
      <c r="H83" s="13"/>
      <c r="I83" s="13"/>
      <c r="J83" s="13"/>
    </row>
    <row r="84" spans="1:10" s="1" customFormat="1" ht="14.4">
      <c r="A84" s="52"/>
      <c r="B84" s="52"/>
      <c r="H84" s="13"/>
      <c r="I84" s="13"/>
      <c r="J84" s="13"/>
    </row>
    <row r="85" spans="1:10" s="1" customFormat="1" ht="14.4">
      <c r="A85" s="52"/>
      <c r="B85" s="52"/>
      <c r="H85" s="13"/>
      <c r="I85" s="13"/>
      <c r="J85" s="13"/>
    </row>
    <row r="86" spans="1:10" s="1" customFormat="1" ht="14.4">
      <c r="A86" s="52"/>
      <c r="B86" s="52"/>
      <c r="H86" s="13"/>
      <c r="I86" s="13"/>
      <c r="J86" s="13"/>
    </row>
    <row r="87" spans="1:10" s="1" customFormat="1" ht="14.4">
      <c r="A87" s="52"/>
      <c r="B87" s="52"/>
      <c r="H87" s="13"/>
      <c r="I87" s="13"/>
      <c r="J87" s="13"/>
    </row>
    <row r="88" spans="1:10" s="1" customFormat="1" ht="14.4">
      <c r="A88" s="52"/>
      <c r="B88" s="52"/>
      <c r="H88" s="13"/>
      <c r="I88" s="13"/>
      <c r="J88" s="13"/>
    </row>
    <row r="89" spans="1:10" s="1" customFormat="1" ht="14.4">
      <c r="A89" s="52"/>
      <c r="B89" s="52"/>
      <c r="H89" s="13"/>
      <c r="I89" s="13"/>
      <c r="J89" s="13"/>
    </row>
    <row r="90" spans="1:10" s="1" customFormat="1" ht="14.4">
      <c r="A90" s="52"/>
      <c r="B90" s="52"/>
      <c r="H90" s="13"/>
      <c r="I90" s="13"/>
      <c r="J90" s="13"/>
    </row>
    <row r="91" spans="1:10" s="1" customFormat="1" ht="14.4">
      <c r="A91" s="52"/>
      <c r="B91" s="52"/>
      <c r="H91" s="13"/>
      <c r="I91" s="13"/>
      <c r="J91" s="13"/>
    </row>
    <row r="92" spans="1:10" s="1" customFormat="1" ht="14.4">
      <c r="A92" s="52"/>
      <c r="B92" s="52"/>
      <c r="H92" s="13"/>
      <c r="I92" s="13"/>
      <c r="J92" s="13"/>
    </row>
    <row r="93" spans="1:10" s="1" customFormat="1" ht="14.4">
      <c r="A93" s="52"/>
      <c r="B93" s="52"/>
      <c r="H93" s="13"/>
      <c r="I93" s="13"/>
      <c r="J93" s="13"/>
    </row>
    <row r="94" spans="1:10" s="1" customFormat="1" ht="14.4">
      <c r="A94" s="52"/>
      <c r="B94" s="52"/>
      <c r="H94" s="13"/>
      <c r="I94" s="13"/>
      <c r="J94" s="13"/>
    </row>
    <row r="95" spans="1:10" s="1" customFormat="1" ht="14.4">
      <c r="A95" s="52"/>
      <c r="B95" s="52"/>
      <c r="H95" s="13"/>
      <c r="I95" s="13"/>
      <c r="J95" s="13"/>
    </row>
    <row r="96" spans="1:10" s="1" customFormat="1" ht="14.4">
      <c r="A96" s="52"/>
      <c r="B96" s="52"/>
      <c r="H96" s="13"/>
      <c r="I96" s="13"/>
      <c r="J96" s="13"/>
    </row>
    <row r="97" spans="1:10" s="1" customFormat="1" ht="14.4">
      <c r="A97" s="52"/>
      <c r="B97" s="52"/>
      <c r="H97" s="13"/>
      <c r="I97" s="13"/>
      <c r="J97" s="13"/>
    </row>
    <row r="98" spans="1:10" s="1" customFormat="1" ht="14.4">
      <c r="A98" s="52"/>
      <c r="B98" s="52"/>
      <c r="H98" s="13"/>
      <c r="I98" s="13"/>
      <c r="J98" s="13"/>
    </row>
    <row r="99" spans="1:10" s="1" customFormat="1" ht="14.4">
      <c r="A99" s="52"/>
      <c r="B99" s="52"/>
      <c r="H99" s="13"/>
      <c r="I99" s="13"/>
      <c r="J99" s="13"/>
    </row>
    <row r="100" spans="1:10" s="1" customFormat="1" ht="14.4">
      <c r="A100" s="52"/>
      <c r="B100" s="52"/>
      <c r="H100" s="13"/>
      <c r="I100" s="13"/>
      <c r="J100" s="13"/>
    </row>
    <row r="101" spans="1:10" s="1" customFormat="1" ht="14.4">
      <c r="A101" s="52"/>
      <c r="B101" s="52"/>
      <c r="H101" s="13"/>
      <c r="I101" s="13"/>
      <c r="J101" s="13"/>
    </row>
    <row r="102" spans="1:10" s="1" customFormat="1" ht="14.4">
      <c r="A102" s="52"/>
      <c r="B102" s="52"/>
      <c r="H102" s="13"/>
      <c r="I102" s="13"/>
      <c r="J102" s="13"/>
    </row>
    <row r="103" spans="1:10" s="1" customFormat="1" ht="14.4">
      <c r="A103" s="52"/>
      <c r="B103" s="52"/>
      <c r="H103" s="13"/>
      <c r="I103" s="13"/>
      <c r="J103" s="13"/>
    </row>
    <row r="104" spans="1:10" s="1" customFormat="1" ht="14.4">
      <c r="A104" s="52"/>
      <c r="B104" s="52"/>
      <c r="H104" s="13"/>
      <c r="I104" s="13"/>
      <c r="J104" s="13"/>
    </row>
    <row r="105" spans="1:10" s="1" customFormat="1" ht="14.4">
      <c r="A105" s="52"/>
      <c r="B105" s="52"/>
      <c r="H105" s="13"/>
      <c r="I105" s="13"/>
      <c r="J105" s="13"/>
    </row>
    <row r="106" spans="1:10" s="1" customFormat="1" ht="14.4">
      <c r="A106" s="52"/>
      <c r="B106" s="52"/>
      <c r="H106" s="13"/>
      <c r="I106" s="13"/>
      <c r="J106" s="13"/>
    </row>
    <row r="107" spans="1:10" s="1" customFormat="1" ht="14.4">
      <c r="A107" s="52"/>
      <c r="B107" s="52"/>
      <c r="H107" s="13"/>
      <c r="I107" s="13"/>
      <c r="J107" s="13"/>
    </row>
    <row r="108" spans="1:10" s="1" customFormat="1" ht="14.4">
      <c r="A108" s="52"/>
      <c r="B108" s="52"/>
      <c r="H108" s="13"/>
      <c r="I108" s="13"/>
      <c r="J108" s="13"/>
    </row>
    <row r="109" spans="1:10" s="1" customFormat="1" ht="14.4">
      <c r="A109" s="52"/>
      <c r="B109" s="52"/>
      <c r="H109" s="13"/>
      <c r="I109" s="13"/>
      <c r="J109" s="13"/>
    </row>
    <row r="110" spans="1:10" s="1" customFormat="1" ht="14.4">
      <c r="A110" s="52"/>
      <c r="B110" s="52"/>
      <c r="H110" s="13"/>
      <c r="I110" s="13"/>
      <c r="J110" s="13"/>
    </row>
    <row r="111" spans="1:10" s="1" customFormat="1" ht="14.4">
      <c r="A111" s="52"/>
      <c r="B111" s="52"/>
      <c r="H111" s="13"/>
      <c r="I111" s="13"/>
      <c r="J111" s="13"/>
    </row>
    <row r="112" spans="1:10" s="1" customFormat="1" ht="14.4">
      <c r="A112" s="52"/>
      <c r="B112" s="52"/>
      <c r="H112" s="13"/>
      <c r="I112" s="13"/>
      <c r="J112" s="13"/>
    </row>
    <row r="113" spans="1:10" s="1" customFormat="1" ht="14.4">
      <c r="A113" s="52"/>
      <c r="B113" s="52"/>
      <c r="H113" s="13"/>
      <c r="I113" s="13"/>
      <c r="J113" s="13"/>
    </row>
    <row r="114" spans="1:10" s="1" customFormat="1" ht="14.4">
      <c r="A114" s="52"/>
      <c r="B114" s="52"/>
      <c r="H114" s="13"/>
      <c r="I114" s="13"/>
      <c r="J114" s="13"/>
    </row>
    <row r="115" spans="1:10" s="1" customFormat="1" ht="14.4">
      <c r="A115" s="52"/>
      <c r="B115" s="52"/>
      <c r="H115" s="13"/>
      <c r="I115" s="13"/>
      <c r="J115" s="13"/>
    </row>
    <row r="116" spans="1:10" s="1" customFormat="1" ht="14.4">
      <c r="A116" s="52"/>
      <c r="B116" s="52"/>
      <c r="H116" s="13"/>
      <c r="I116" s="13"/>
      <c r="J116" s="13"/>
    </row>
    <row r="117" spans="1:10" s="1" customFormat="1" ht="14.4">
      <c r="A117" s="52"/>
      <c r="B117" s="52"/>
      <c r="H117" s="13"/>
      <c r="I117" s="13"/>
      <c r="J117" s="13"/>
    </row>
    <row r="118" spans="1:10" s="1" customFormat="1" ht="14.4">
      <c r="A118" s="52"/>
      <c r="B118" s="52"/>
      <c r="H118" s="13"/>
      <c r="I118" s="13"/>
      <c r="J118" s="13"/>
    </row>
    <row r="119" spans="1:10" s="1" customFormat="1" ht="14.4">
      <c r="A119" s="52"/>
      <c r="B119" s="52"/>
      <c r="H119" s="13"/>
      <c r="I119" s="13"/>
      <c r="J119" s="13"/>
    </row>
    <row r="120" spans="1:10" s="1" customFormat="1" ht="14.4">
      <c r="A120" s="52"/>
      <c r="B120" s="52"/>
      <c r="H120" s="13"/>
      <c r="I120" s="13"/>
      <c r="J120" s="13"/>
    </row>
    <row r="121" spans="1:10" s="1" customFormat="1" ht="14.4">
      <c r="A121" s="52"/>
      <c r="B121" s="52"/>
      <c r="H121" s="13"/>
      <c r="I121" s="13"/>
      <c r="J121" s="13"/>
    </row>
    <row r="122" spans="1:10" s="1" customFormat="1" ht="14.4">
      <c r="A122" s="52"/>
      <c r="B122" s="52"/>
      <c r="H122" s="13"/>
      <c r="I122" s="13"/>
      <c r="J122" s="13"/>
    </row>
    <row r="123" spans="1:10" s="1" customFormat="1" ht="14.4">
      <c r="A123" s="52"/>
      <c r="B123" s="52"/>
      <c r="H123" s="13"/>
      <c r="I123" s="13"/>
      <c r="J123" s="13"/>
    </row>
    <row r="124" spans="1:10" s="1" customFormat="1">
      <c r="A124" s="52"/>
      <c r="B124" s="52"/>
      <c r="D124" s="14"/>
      <c r="E124" s="14"/>
      <c r="F124" s="14"/>
      <c r="G124" s="14"/>
      <c r="H124" s="15"/>
      <c r="I124" s="15"/>
      <c r="J124" s="15"/>
    </row>
    <row r="125" spans="1:10" s="1" customFormat="1">
      <c r="A125" s="52"/>
      <c r="B125" s="52"/>
      <c r="D125" s="14"/>
      <c r="E125" s="14"/>
      <c r="F125" s="14"/>
      <c r="G125" s="14"/>
      <c r="H125" s="15"/>
      <c r="I125" s="15"/>
      <c r="J125" s="15"/>
    </row>
    <row r="126" spans="1:10" s="1" customFormat="1">
      <c r="A126" s="52"/>
      <c r="B126" s="52"/>
      <c r="D126" s="14"/>
      <c r="E126" s="14"/>
      <c r="F126" s="14"/>
      <c r="G126" s="14"/>
      <c r="H126" s="15"/>
      <c r="I126" s="15"/>
      <c r="J126" s="15"/>
    </row>
    <row r="127" spans="1:10" s="1" customFormat="1">
      <c r="A127" s="52"/>
      <c r="B127" s="52"/>
      <c r="D127" s="14"/>
      <c r="E127" s="14"/>
      <c r="F127" s="14"/>
      <c r="G127" s="14"/>
      <c r="H127" s="15"/>
      <c r="I127" s="15"/>
      <c r="J127" s="15"/>
    </row>
    <row r="128" spans="1:10" s="1" customFormat="1">
      <c r="A128" s="52"/>
      <c r="B128" s="52"/>
      <c r="D128" s="14"/>
      <c r="E128" s="14"/>
      <c r="F128" s="14"/>
      <c r="G128" s="14"/>
      <c r="H128" s="15"/>
      <c r="I128" s="15"/>
      <c r="J128" s="15"/>
    </row>
    <row r="129" spans="1:10" s="1" customFormat="1">
      <c r="A129" s="52"/>
      <c r="B129" s="52"/>
      <c r="D129" s="14"/>
      <c r="E129" s="14"/>
      <c r="F129" s="14"/>
      <c r="G129" s="14"/>
      <c r="H129" s="15"/>
      <c r="I129" s="15"/>
      <c r="J129" s="15"/>
    </row>
    <row r="130" spans="1:10" s="1" customFormat="1">
      <c r="A130" s="55"/>
      <c r="B130" s="55"/>
      <c r="C130" s="14"/>
      <c r="D130" s="14"/>
      <c r="E130" s="14"/>
      <c r="F130" s="14"/>
      <c r="G130" s="14"/>
      <c r="H130" s="15"/>
      <c r="I130" s="15"/>
      <c r="J130" s="15"/>
    </row>
  </sheetData>
  <sheetProtection formatColumns="0" formatRows="0" insertRows="0" deleteRows="0"/>
  <sortState ref="A13:A22">
    <sortCondition ref="A13:A22"/>
  </sortState>
  <mergeCells count="11">
    <mergeCell ref="A42:B42"/>
    <mergeCell ref="G11:J11"/>
    <mergeCell ref="G29:J29"/>
    <mergeCell ref="G7:J7"/>
    <mergeCell ref="A10:D10"/>
    <mergeCell ref="A28:C28"/>
    <mergeCell ref="K8:K9"/>
    <mergeCell ref="G8:J8"/>
    <mergeCell ref="B1:E1"/>
    <mergeCell ref="B2:E2"/>
    <mergeCell ref="B3:E3"/>
  </mergeCells>
  <dataValidations count="2">
    <dataValidation type="list" allowBlank="1" showInputMessage="1" showErrorMessage="1" sqref="A12:A25">
      <formula1>choose_category</formula1>
    </dataValidation>
    <dataValidation type="list" allowBlank="1" showInputMessage="1" showErrorMessage="1" sqref="A30:A38">
      <formula1>ae_choices</formula1>
    </dataValidation>
  </dataValidations>
  <printOptions horizontalCentered="1"/>
  <pageMargins left="0.25" right="0.25" top="0.25" bottom="0.5" header="0.3" footer="0.3"/>
  <pageSetup scale="93" orientation="landscape" r:id="rId1"/>
  <headerFooter>
    <oddFooter>&amp;LLower Columbia Habitat Project Application Detailed Cost Estimate&amp;R2/1/2013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94"/>
  <sheetViews>
    <sheetView showGridLines="0" topLeftCell="A4" workbookViewId="0">
      <selection activeCell="N21" sqref="N21"/>
    </sheetView>
  </sheetViews>
  <sheetFormatPr defaultRowHeight="15.6"/>
  <cols>
    <col min="1" max="1" width="23.33203125" style="14" customWidth="1"/>
    <col min="2" max="2" width="0.5546875" style="14" customWidth="1"/>
    <col min="3" max="6" width="16.6640625" style="14" customWidth="1"/>
    <col min="7" max="7" width="10.88671875" style="14" customWidth="1"/>
  </cols>
  <sheetData>
    <row r="1" spans="1:7" ht="22.8">
      <c r="A1" s="170" t="s">
        <v>27</v>
      </c>
      <c r="B1" s="170"/>
      <c r="C1" s="170"/>
      <c r="D1" s="170"/>
      <c r="E1" s="170"/>
      <c r="F1" s="170"/>
      <c r="G1" s="170"/>
    </row>
    <row r="2" spans="1:7" ht="14.4">
      <c r="A2" s="171" t="s">
        <v>28</v>
      </c>
      <c r="B2" s="171"/>
      <c r="C2" s="171"/>
      <c r="D2" s="171"/>
      <c r="E2" s="172"/>
      <c r="F2" s="172"/>
      <c r="G2" s="173"/>
    </row>
    <row r="3" spans="1:7" ht="14.4">
      <c r="A3" s="172"/>
      <c r="B3" s="174"/>
      <c r="C3" s="174"/>
      <c r="D3" s="174"/>
      <c r="E3" s="172"/>
      <c r="F3" s="172"/>
      <c r="G3" s="173"/>
    </row>
    <row r="4" spans="1:7" ht="14.4">
      <c r="A4" s="175" t="s">
        <v>31</v>
      </c>
      <c r="B4" s="238" t="str">
        <f>Instructions!$C$23</f>
        <v>Mill Creek  Passage - Division to Roosevelt</v>
      </c>
      <c r="C4" s="238"/>
      <c r="D4" s="238"/>
      <c r="E4" s="238"/>
      <c r="F4" s="238"/>
      <c r="G4" s="238"/>
    </row>
    <row r="5" spans="1:7">
      <c r="A5" s="176" t="s">
        <v>109</v>
      </c>
      <c r="B5" s="238" t="str">
        <f>Instructions!$C$24</f>
        <v>19-1613</v>
      </c>
      <c r="C5" s="238"/>
      <c r="D5" s="238"/>
      <c r="E5" s="238"/>
      <c r="F5" s="238"/>
      <c r="G5" s="238"/>
    </row>
    <row r="6" spans="1:7" ht="14.4">
      <c r="A6" s="175" t="s">
        <v>44</v>
      </c>
      <c r="B6" s="238" t="str">
        <f>Instructions!$C$25</f>
        <v>Tri-State Steelheaders</v>
      </c>
      <c r="C6" s="238"/>
      <c r="D6" s="238"/>
      <c r="E6" s="238"/>
      <c r="F6" s="238"/>
      <c r="G6" s="238"/>
    </row>
    <row r="7" spans="1:7" ht="14.4">
      <c r="A7" s="172"/>
      <c r="B7" s="174"/>
      <c r="C7" s="174"/>
      <c r="D7" s="174"/>
      <c r="E7" s="172"/>
      <c r="F7" s="172"/>
      <c r="G7" s="173"/>
    </row>
    <row r="8" spans="1:7" ht="39.75" customHeight="1">
      <c r="A8" s="177" t="s">
        <v>0</v>
      </c>
      <c r="B8" s="173"/>
      <c r="C8" s="178" t="s">
        <v>26</v>
      </c>
      <c r="D8" s="179" t="s">
        <v>10</v>
      </c>
      <c r="E8" s="180" t="s">
        <v>106</v>
      </c>
      <c r="F8" s="178" t="s">
        <v>68</v>
      </c>
      <c r="G8" s="237" t="s">
        <v>7</v>
      </c>
    </row>
    <row r="9" spans="1:7" ht="14.4">
      <c r="A9" s="173"/>
      <c r="B9" s="181"/>
      <c r="C9" s="182" t="s">
        <v>8</v>
      </c>
      <c r="D9" s="182" t="s">
        <v>1</v>
      </c>
      <c r="E9" s="183" t="s">
        <v>1</v>
      </c>
      <c r="F9" s="182" t="s">
        <v>1</v>
      </c>
      <c r="G9" s="237"/>
    </row>
    <row r="10" spans="1:7">
      <c r="A10" s="190"/>
      <c r="B10" s="189"/>
      <c r="C10" s="191"/>
      <c r="D10" s="191"/>
      <c r="E10" s="192"/>
      <c r="F10" s="191"/>
      <c r="G10" s="188"/>
    </row>
    <row r="11" spans="1:7">
      <c r="A11" s="184" t="s">
        <v>29</v>
      </c>
      <c r="B11" s="185"/>
      <c r="C11" s="193"/>
      <c r="D11" s="193"/>
      <c r="E11" s="194"/>
      <c r="F11" s="193"/>
      <c r="G11" s="188"/>
    </row>
    <row r="12" spans="1:7" ht="14.4">
      <c r="A12" s="186" t="s">
        <v>105</v>
      </c>
      <c r="B12" s="185"/>
      <c r="C12" s="131">
        <f>Design!E27</f>
        <v>0</v>
      </c>
      <c r="D12" s="131">
        <f>Design!F27</f>
        <v>0</v>
      </c>
      <c r="E12" s="131">
        <f>Design!G27</f>
        <v>0</v>
      </c>
      <c r="F12" s="131">
        <f>Design!H27</f>
        <v>0</v>
      </c>
      <c r="G12" s="188"/>
    </row>
    <row r="13" spans="1:7">
      <c r="A13" s="189" t="s">
        <v>2</v>
      </c>
      <c r="B13" s="190"/>
      <c r="C13" s="131">
        <f>C12</f>
        <v>0</v>
      </c>
      <c r="D13" s="131">
        <f>D12</f>
        <v>0</v>
      </c>
      <c r="E13" s="131">
        <f>E12</f>
        <v>0</v>
      </c>
      <c r="F13" s="131">
        <f>F12</f>
        <v>0</v>
      </c>
      <c r="G13" s="188">
        <f t="shared" ref="G13:G18" si="0">C13-E13-D13-F13</f>
        <v>0</v>
      </c>
    </row>
    <row r="14" spans="1:7" ht="14.4">
      <c r="A14" s="173"/>
      <c r="B14" s="189"/>
      <c r="C14" s="193"/>
      <c r="D14" s="193"/>
      <c r="E14" s="194"/>
      <c r="F14" s="193"/>
      <c r="G14" s="188"/>
    </row>
    <row r="15" spans="1:7">
      <c r="A15" s="184" t="s">
        <v>30</v>
      </c>
      <c r="B15" s="189"/>
      <c r="C15" s="191" t="s">
        <v>0</v>
      </c>
      <c r="D15" s="191" t="s">
        <v>0</v>
      </c>
      <c r="E15" s="192" t="s">
        <v>0</v>
      </c>
      <c r="F15" s="191"/>
      <c r="G15" s="188"/>
    </row>
    <row r="16" spans="1:7" ht="14.4">
      <c r="A16" s="186" t="s">
        <v>3</v>
      </c>
      <c r="B16" s="185"/>
      <c r="C16" s="131">
        <f>Restoration!E26</f>
        <v>2608590.6297919997</v>
      </c>
      <c r="D16" s="131">
        <f>Restoration!F26</f>
        <v>1648611.5057777776</v>
      </c>
      <c r="E16" s="187">
        <f>Restoration!G26</f>
        <v>959979.51800000004</v>
      </c>
      <c r="F16" s="131">
        <f>Restoration!H26</f>
        <v>0</v>
      </c>
      <c r="G16" s="188">
        <f t="shared" si="0"/>
        <v>-0.39398577809333801</v>
      </c>
    </row>
    <row r="17" spans="1:7" ht="14.4">
      <c r="A17" s="195" t="s">
        <v>99</v>
      </c>
      <c r="B17" s="185"/>
      <c r="C17" s="131">
        <f>Restoration!E39</f>
        <v>35418</v>
      </c>
      <c r="D17" s="131">
        <f>Restoration!F39</f>
        <v>19300</v>
      </c>
      <c r="E17" s="131">
        <f>Restoration!G39</f>
        <v>16117</v>
      </c>
      <c r="F17" s="131">
        <f>Restoration!H39</f>
        <v>0</v>
      </c>
      <c r="G17" s="188">
        <f t="shared" si="0"/>
        <v>1</v>
      </c>
    </row>
    <row r="18" spans="1:7">
      <c r="A18" s="189" t="s">
        <v>2</v>
      </c>
      <c r="B18" s="190"/>
      <c r="C18" s="196">
        <f>SUM(C16:C17)</f>
        <v>2644008.6297919997</v>
      </c>
      <c r="D18" s="196">
        <f>SUM(D16:D17)</f>
        <v>1667911.5057777776</v>
      </c>
      <c r="E18" s="196">
        <f>SUM(E16:E17)</f>
        <v>976096.51800000004</v>
      </c>
      <c r="F18" s="196">
        <f>SUM(F16:F17)</f>
        <v>0</v>
      </c>
      <c r="G18" s="188">
        <f t="shared" si="0"/>
        <v>0.60601422190666199</v>
      </c>
    </row>
    <row r="19" spans="1:7" ht="15" thickBot="1">
      <c r="A19" s="189"/>
      <c r="B19" s="189"/>
      <c r="C19" s="191"/>
      <c r="D19" s="191"/>
      <c r="E19" s="191"/>
      <c r="F19" s="191"/>
      <c r="G19" s="188"/>
    </row>
    <row r="20" spans="1:7" ht="16.2" thickBot="1">
      <c r="A20" s="197" t="s">
        <v>11</v>
      </c>
      <c r="B20" s="190"/>
      <c r="C20" s="198">
        <f>C13+C18</f>
        <v>2644008.6297919997</v>
      </c>
      <c r="D20" s="198">
        <f>D13+D18</f>
        <v>1667911.5057777776</v>
      </c>
      <c r="E20" s="198">
        <f>E13+E18</f>
        <v>976096.51800000004</v>
      </c>
      <c r="F20" s="199">
        <f>F13+F18</f>
        <v>0</v>
      </c>
      <c r="G20" s="188">
        <f>C20-E20-D20-F20</f>
        <v>0.60601422190666199</v>
      </c>
    </row>
    <row r="21" spans="1:7" ht="15" thickBot="1">
      <c r="A21" s="186"/>
      <c r="B21" s="200"/>
      <c r="C21" s="201"/>
      <c r="D21" s="201"/>
      <c r="E21" s="201"/>
      <c r="F21" s="201"/>
      <c r="G21" s="201"/>
    </row>
    <row r="22" spans="1:7" ht="15" thickBot="1">
      <c r="A22" s="186"/>
      <c r="B22" s="173"/>
      <c r="C22" s="239" t="s">
        <v>100</v>
      </c>
      <c r="D22" s="240"/>
      <c r="E22" s="202">
        <f>D20+E20</f>
        <v>2644008.0237777778</v>
      </c>
      <c r="F22" s="173"/>
      <c r="G22" s="173"/>
    </row>
    <row r="23" spans="1:7">
      <c r="E23" s="1"/>
      <c r="F23" s="1"/>
      <c r="G23" s="1"/>
    </row>
    <row r="24" spans="1:7">
      <c r="B24" s="1"/>
      <c r="C24" s="1"/>
      <c r="D24" s="1"/>
      <c r="E24" s="1"/>
      <c r="F24" s="1"/>
      <c r="G24" s="1"/>
    </row>
    <row r="25" spans="1:7">
      <c r="B25" s="1"/>
      <c r="C25" s="1"/>
      <c r="D25" s="1"/>
      <c r="E25" s="1"/>
      <c r="F25" s="1"/>
      <c r="G25" s="1"/>
    </row>
    <row r="26" spans="1:7">
      <c r="B26" s="1"/>
      <c r="C26" s="1"/>
      <c r="D26" s="1"/>
      <c r="E26" s="1"/>
      <c r="F26" s="1"/>
      <c r="G26" s="1"/>
    </row>
    <row r="27" spans="1:7">
      <c r="B27" s="1"/>
      <c r="C27" s="1"/>
      <c r="D27" s="1"/>
      <c r="E27" s="1"/>
      <c r="F27" s="1"/>
      <c r="G27" s="1"/>
    </row>
    <row r="28" spans="1:7" ht="14.4">
      <c r="A28" s="2"/>
      <c r="B28" s="1"/>
      <c r="C28" s="1"/>
      <c r="D28" s="1"/>
      <c r="E28" s="1"/>
      <c r="F28" s="1"/>
      <c r="G28" s="1"/>
    </row>
    <row r="29" spans="1:7" ht="14.4">
      <c r="A29" s="1"/>
      <c r="B29" s="1"/>
      <c r="C29" s="1"/>
      <c r="D29" s="1"/>
      <c r="E29" s="1"/>
      <c r="F29" s="1"/>
      <c r="G29" s="1"/>
    </row>
    <row r="30" spans="1:7" ht="14.4">
      <c r="A30" s="1"/>
      <c r="B30" s="1"/>
      <c r="C30" s="1"/>
      <c r="D30" s="1"/>
      <c r="E30" s="1"/>
      <c r="F30" s="1"/>
      <c r="G30" s="1"/>
    </row>
    <row r="31" spans="1:7" ht="14.4">
      <c r="A31" s="4"/>
      <c r="B31" s="1"/>
      <c r="C31" s="1"/>
      <c r="D31" s="1"/>
      <c r="E31" s="1"/>
      <c r="F31" s="1"/>
      <c r="G31" s="1"/>
    </row>
    <row r="32" spans="1:7">
      <c r="B32" s="1"/>
      <c r="C32" s="1"/>
      <c r="D32" s="1"/>
      <c r="E32" s="1"/>
      <c r="F32" s="1"/>
      <c r="G32" s="1"/>
    </row>
    <row r="33" spans="1:7" ht="14.4">
      <c r="A33" s="1"/>
      <c r="B33" s="1"/>
      <c r="C33" s="1"/>
      <c r="D33" s="1"/>
      <c r="E33" s="1"/>
      <c r="F33" s="1"/>
      <c r="G33" s="1"/>
    </row>
    <row r="34" spans="1:7" ht="14.4">
      <c r="A34" s="1"/>
      <c r="B34" s="1"/>
      <c r="C34" s="1"/>
      <c r="D34" s="1"/>
      <c r="E34" s="1"/>
      <c r="F34" s="1"/>
      <c r="G34" s="1"/>
    </row>
    <row r="35" spans="1:7" ht="14.4">
      <c r="A35" s="1"/>
      <c r="B35" s="1"/>
      <c r="C35" s="1"/>
      <c r="D35" s="1"/>
      <c r="E35" s="1"/>
      <c r="F35" s="1"/>
      <c r="G35" s="1"/>
    </row>
    <row r="36" spans="1:7" ht="14.4">
      <c r="A36" s="1"/>
      <c r="B36" s="1"/>
      <c r="C36" s="1"/>
      <c r="D36" s="1"/>
      <c r="E36" s="1"/>
      <c r="F36" s="1"/>
      <c r="G36" s="1"/>
    </row>
    <row r="37" spans="1:7" ht="14.4">
      <c r="A37" s="1"/>
      <c r="B37" s="1"/>
      <c r="C37" s="1"/>
      <c r="D37" s="1"/>
      <c r="E37" s="1"/>
      <c r="F37" s="1"/>
      <c r="G37" s="1"/>
    </row>
    <row r="38" spans="1:7" ht="14.4">
      <c r="A38" s="1"/>
      <c r="B38" s="1"/>
      <c r="C38" s="1"/>
      <c r="D38" s="1"/>
      <c r="E38" s="1"/>
      <c r="F38" s="1"/>
      <c r="G38" s="1"/>
    </row>
    <row r="39" spans="1:7" ht="14.4">
      <c r="A39" s="1"/>
      <c r="B39" s="1"/>
      <c r="C39" s="1"/>
      <c r="D39" s="1"/>
      <c r="E39" s="1"/>
      <c r="F39" s="1"/>
      <c r="G39" s="1"/>
    </row>
    <row r="40" spans="1:7" ht="14.4">
      <c r="A40" s="1"/>
      <c r="B40" s="1"/>
      <c r="C40" s="1"/>
      <c r="D40" s="1"/>
      <c r="E40" s="1"/>
      <c r="F40" s="1"/>
      <c r="G40" s="1"/>
    </row>
    <row r="41" spans="1:7" ht="14.4">
      <c r="A41" s="1"/>
      <c r="B41" s="1"/>
      <c r="C41" s="1"/>
      <c r="D41" s="1"/>
      <c r="E41" s="1"/>
      <c r="F41" s="1"/>
      <c r="G41" s="1"/>
    </row>
    <row r="42" spans="1:7" ht="14.4">
      <c r="A42" s="1"/>
      <c r="B42" s="1"/>
      <c r="C42" s="1"/>
      <c r="D42" s="1"/>
      <c r="E42" s="1"/>
      <c r="F42" s="1"/>
      <c r="G42" s="1"/>
    </row>
    <row r="43" spans="1:7" ht="14.4">
      <c r="A43" s="1"/>
      <c r="B43" s="1"/>
      <c r="C43" s="1"/>
      <c r="D43" s="1"/>
      <c r="E43" s="1"/>
      <c r="F43" s="1"/>
      <c r="G43" s="1"/>
    </row>
    <row r="44" spans="1:7" ht="14.4">
      <c r="A44" s="1"/>
      <c r="B44" s="1"/>
      <c r="C44" s="1"/>
      <c r="D44" s="1"/>
      <c r="E44" s="1"/>
      <c r="F44" s="1"/>
      <c r="G44" s="1"/>
    </row>
    <row r="45" spans="1:7" ht="14.4">
      <c r="A45" s="1"/>
      <c r="B45" s="1"/>
      <c r="C45" s="1"/>
      <c r="D45" s="1"/>
      <c r="E45" s="1"/>
      <c r="F45" s="1"/>
      <c r="G45" s="1"/>
    </row>
    <row r="46" spans="1:7" ht="14.4">
      <c r="A46" s="1"/>
      <c r="B46" s="1"/>
      <c r="C46" s="1"/>
      <c r="D46" s="1"/>
      <c r="E46" s="1"/>
      <c r="F46" s="1"/>
      <c r="G46" s="1"/>
    </row>
    <row r="47" spans="1:7" ht="14.4">
      <c r="A47" s="1"/>
      <c r="B47" s="1"/>
      <c r="C47" s="1"/>
      <c r="D47" s="1"/>
      <c r="E47" s="1"/>
      <c r="F47" s="1"/>
      <c r="G47" s="1"/>
    </row>
    <row r="48" spans="1:7" ht="14.4">
      <c r="A48" s="1"/>
      <c r="B48" s="1"/>
      <c r="C48" s="1"/>
      <c r="D48" s="1"/>
      <c r="E48" s="1"/>
      <c r="F48" s="1"/>
      <c r="G48" s="1"/>
    </row>
    <row r="49" spans="1:7" ht="14.4">
      <c r="A49" s="1"/>
      <c r="B49" s="1"/>
      <c r="C49" s="1"/>
      <c r="D49" s="1"/>
      <c r="E49" s="1"/>
      <c r="F49" s="1"/>
      <c r="G49" s="1"/>
    </row>
    <row r="50" spans="1:7" ht="14.4">
      <c r="A50" s="1"/>
      <c r="B50" s="1"/>
      <c r="C50" s="1"/>
      <c r="D50" s="1"/>
      <c r="E50" s="1"/>
      <c r="F50" s="1"/>
      <c r="G50" s="1"/>
    </row>
    <row r="51" spans="1:7" ht="14.4">
      <c r="A51" s="1"/>
      <c r="B51" s="1"/>
      <c r="C51" s="1"/>
      <c r="D51" s="1"/>
      <c r="E51" s="1"/>
      <c r="F51" s="1"/>
      <c r="G51" s="1"/>
    </row>
    <row r="52" spans="1:7" ht="14.4">
      <c r="A52" s="1"/>
      <c r="B52" s="1"/>
      <c r="C52" s="1"/>
      <c r="D52" s="1"/>
      <c r="E52" s="1"/>
      <c r="F52" s="1"/>
      <c r="G52" s="1"/>
    </row>
    <row r="53" spans="1:7" ht="14.4">
      <c r="A53" s="1"/>
      <c r="B53" s="1"/>
      <c r="C53" s="1"/>
      <c r="D53" s="1"/>
      <c r="E53" s="1"/>
      <c r="F53" s="1"/>
      <c r="G53" s="1"/>
    </row>
    <row r="54" spans="1:7" ht="14.4">
      <c r="A54" s="1"/>
      <c r="B54" s="1"/>
      <c r="C54" s="1"/>
      <c r="D54" s="1"/>
      <c r="E54" s="1"/>
      <c r="F54" s="1"/>
      <c r="G54" s="1"/>
    </row>
    <row r="55" spans="1:7" ht="14.4">
      <c r="A55" s="1"/>
      <c r="B55" s="1"/>
      <c r="C55" s="1"/>
      <c r="D55" s="1"/>
      <c r="E55" s="1"/>
      <c r="F55" s="1"/>
      <c r="G55" s="1"/>
    </row>
    <row r="56" spans="1:7" ht="14.4">
      <c r="A56" s="1"/>
      <c r="B56" s="1"/>
      <c r="C56" s="1"/>
      <c r="D56" s="1"/>
      <c r="E56" s="1"/>
      <c r="F56" s="1"/>
      <c r="G56" s="1"/>
    </row>
    <row r="57" spans="1:7" ht="14.4">
      <c r="A57" s="1"/>
      <c r="B57" s="1"/>
      <c r="C57" s="1"/>
      <c r="D57" s="1"/>
      <c r="E57" s="1"/>
      <c r="F57" s="1"/>
      <c r="G57" s="1"/>
    </row>
    <row r="58" spans="1:7" ht="14.4">
      <c r="A58" s="1"/>
      <c r="B58" s="1"/>
      <c r="C58" s="1"/>
      <c r="D58" s="1"/>
      <c r="E58" s="1"/>
      <c r="F58" s="1"/>
      <c r="G58" s="1"/>
    </row>
    <row r="59" spans="1:7" ht="14.4">
      <c r="A59" s="1"/>
      <c r="B59" s="1"/>
      <c r="C59" s="1"/>
      <c r="D59" s="1"/>
      <c r="E59" s="1"/>
      <c r="F59" s="1"/>
      <c r="G59" s="1"/>
    </row>
    <row r="60" spans="1:7" ht="14.4">
      <c r="A60" s="1"/>
      <c r="B60" s="1"/>
      <c r="C60" s="1"/>
      <c r="D60" s="1"/>
      <c r="E60" s="1"/>
      <c r="F60" s="1"/>
      <c r="G60" s="1"/>
    </row>
    <row r="61" spans="1:7" ht="14.4">
      <c r="A61" s="1"/>
      <c r="B61" s="1"/>
      <c r="C61" s="1"/>
      <c r="D61" s="1"/>
      <c r="E61" s="1"/>
      <c r="F61" s="1"/>
      <c r="G61" s="1"/>
    </row>
    <row r="62" spans="1:7" ht="14.4">
      <c r="A62" s="1"/>
      <c r="B62" s="1"/>
      <c r="C62" s="1"/>
      <c r="D62" s="1"/>
      <c r="E62" s="1"/>
      <c r="F62" s="1"/>
      <c r="G62" s="1"/>
    </row>
    <row r="63" spans="1:7" ht="14.4">
      <c r="A63" s="1"/>
      <c r="B63" s="1"/>
      <c r="C63" s="1"/>
      <c r="D63" s="1"/>
      <c r="E63" s="1"/>
      <c r="F63" s="1"/>
      <c r="G63" s="1"/>
    </row>
    <row r="64" spans="1:7" ht="14.4">
      <c r="A64" s="1"/>
      <c r="B64" s="1"/>
      <c r="C64" s="1"/>
      <c r="D64" s="1"/>
      <c r="E64" s="1"/>
      <c r="F64" s="1"/>
      <c r="G64" s="1"/>
    </row>
    <row r="65" spans="1:7" ht="14.4">
      <c r="A65" s="1"/>
      <c r="B65" s="1"/>
      <c r="C65" s="1"/>
      <c r="D65" s="1"/>
      <c r="E65" s="1"/>
      <c r="F65" s="1"/>
      <c r="G65" s="1"/>
    </row>
    <row r="66" spans="1:7" ht="14.4">
      <c r="A66" s="1"/>
      <c r="B66" s="1"/>
      <c r="C66" s="1"/>
      <c r="D66" s="1"/>
      <c r="E66" s="1"/>
      <c r="F66" s="1"/>
      <c r="G66" s="1"/>
    </row>
    <row r="67" spans="1:7" ht="14.4">
      <c r="A67" s="1"/>
      <c r="B67" s="1"/>
      <c r="C67" s="1"/>
      <c r="D67" s="1"/>
      <c r="E67" s="1"/>
      <c r="F67" s="1"/>
      <c r="G67" s="1"/>
    </row>
    <row r="68" spans="1:7" ht="14.4">
      <c r="A68" s="1"/>
      <c r="B68" s="1"/>
      <c r="C68" s="1"/>
      <c r="D68" s="1"/>
      <c r="E68" s="1"/>
      <c r="F68" s="1"/>
      <c r="G68" s="1"/>
    </row>
    <row r="69" spans="1:7" ht="14.4">
      <c r="A69" s="1"/>
      <c r="B69" s="1"/>
      <c r="C69" s="1"/>
      <c r="D69" s="1"/>
      <c r="E69" s="1"/>
      <c r="F69" s="1"/>
      <c r="G69" s="1"/>
    </row>
    <row r="70" spans="1:7" ht="14.4">
      <c r="A70" s="1"/>
      <c r="B70" s="1"/>
      <c r="C70" s="1"/>
      <c r="D70" s="1"/>
      <c r="E70" s="1"/>
      <c r="F70" s="1"/>
      <c r="G70" s="1"/>
    </row>
    <row r="71" spans="1:7" ht="14.4">
      <c r="A71" s="1"/>
      <c r="B71" s="1"/>
      <c r="C71" s="1"/>
      <c r="D71" s="1"/>
      <c r="E71" s="1"/>
      <c r="F71" s="1"/>
      <c r="G71" s="1"/>
    </row>
    <row r="72" spans="1:7" ht="14.4">
      <c r="A72" s="1"/>
      <c r="B72" s="1"/>
      <c r="C72" s="1"/>
      <c r="D72" s="1"/>
      <c r="E72" s="1"/>
      <c r="F72" s="1"/>
      <c r="G72" s="1"/>
    </row>
    <row r="73" spans="1:7" ht="14.4">
      <c r="A73" s="1"/>
      <c r="B73" s="1"/>
      <c r="C73" s="1"/>
      <c r="D73" s="1"/>
      <c r="E73" s="1"/>
      <c r="F73" s="1"/>
      <c r="G73" s="1"/>
    </row>
    <row r="74" spans="1:7" ht="14.4">
      <c r="A74" s="1"/>
      <c r="B74" s="1"/>
      <c r="C74" s="1"/>
      <c r="D74" s="1"/>
      <c r="E74" s="1"/>
      <c r="F74" s="1"/>
      <c r="G74" s="1"/>
    </row>
    <row r="75" spans="1:7" ht="14.4">
      <c r="A75" s="1"/>
      <c r="B75" s="1"/>
      <c r="C75" s="1"/>
      <c r="D75" s="1"/>
      <c r="E75" s="1"/>
      <c r="F75" s="1"/>
      <c r="G75" s="1"/>
    </row>
    <row r="76" spans="1:7" ht="14.4">
      <c r="A76" s="1"/>
      <c r="B76" s="1"/>
      <c r="C76" s="1"/>
      <c r="D76" s="1"/>
      <c r="E76" s="1"/>
      <c r="F76" s="1"/>
      <c r="G76" s="1"/>
    </row>
    <row r="77" spans="1:7" ht="14.4">
      <c r="A77" s="1"/>
      <c r="B77" s="1"/>
      <c r="C77" s="1"/>
      <c r="D77" s="1"/>
      <c r="E77" s="1"/>
      <c r="F77" s="1"/>
      <c r="G77" s="1"/>
    </row>
    <row r="78" spans="1:7" ht="14.4">
      <c r="A78" s="1"/>
      <c r="B78" s="1"/>
      <c r="C78" s="1"/>
      <c r="D78" s="1"/>
      <c r="E78" s="1"/>
      <c r="F78" s="1"/>
      <c r="G78" s="1"/>
    </row>
    <row r="79" spans="1:7" ht="14.4">
      <c r="A79" s="1"/>
      <c r="B79" s="1"/>
      <c r="C79" s="1"/>
      <c r="D79" s="1"/>
      <c r="E79" s="1"/>
      <c r="F79" s="1"/>
      <c r="G79" s="1"/>
    </row>
    <row r="80" spans="1:7" ht="14.4">
      <c r="A80" s="1"/>
      <c r="B80" s="1"/>
      <c r="C80" s="1"/>
      <c r="D80" s="1"/>
      <c r="E80" s="1"/>
      <c r="F80" s="1"/>
      <c r="G80" s="1"/>
    </row>
    <row r="81" spans="1:7" ht="14.4">
      <c r="A81" s="1"/>
      <c r="B81" s="1"/>
      <c r="C81" s="1"/>
      <c r="D81" s="1"/>
      <c r="E81" s="1"/>
      <c r="F81" s="1"/>
      <c r="G81" s="1"/>
    </row>
    <row r="82" spans="1:7" ht="14.4">
      <c r="A82" s="1"/>
      <c r="B82" s="1"/>
      <c r="C82" s="1"/>
      <c r="D82" s="1"/>
      <c r="E82" s="1"/>
      <c r="F82" s="1"/>
      <c r="G82" s="1"/>
    </row>
    <row r="83" spans="1:7" ht="14.4">
      <c r="A83" s="1"/>
      <c r="B83" s="1"/>
      <c r="C83" s="1"/>
      <c r="D83" s="1"/>
      <c r="E83" s="1"/>
      <c r="F83" s="1"/>
      <c r="G83" s="1"/>
    </row>
    <row r="84" spans="1:7" ht="14.4">
      <c r="A84" s="1"/>
      <c r="B84" s="1"/>
      <c r="C84" s="1"/>
      <c r="D84" s="1"/>
      <c r="E84" s="1"/>
      <c r="F84" s="1"/>
      <c r="G84" s="1"/>
    </row>
    <row r="85" spans="1:7" ht="14.4">
      <c r="A85" s="1"/>
      <c r="B85" s="1"/>
      <c r="C85" s="1"/>
      <c r="D85" s="1"/>
      <c r="E85" s="1"/>
      <c r="F85" s="1"/>
      <c r="G85" s="1"/>
    </row>
    <row r="86" spans="1:7" ht="14.4">
      <c r="A86" s="1"/>
      <c r="B86" s="1"/>
      <c r="C86" s="1"/>
      <c r="D86" s="1"/>
      <c r="E86" s="1"/>
      <c r="F86" s="1"/>
      <c r="G86" s="1"/>
    </row>
    <row r="87" spans="1:7" ht="14.4">
      <c r="A87" s="1"/>
      <c r="B87" s="1"/>
      <c r="C87" s="1"/>
      <c r="D87" s="1"/>
      <c r="E87" s="1"/>
      <c r="F87" s="1"/>
      <c r="G87" s="1"/>
    </row>
    <row r="88" spans="1:7" ht="14.4">
      <c r="A88" s="1"/>
      <c r="B88" s="1"/>
      <c r="C88" s="1"/>
      <c r="D88" s="1"/>
      <c r="E88" s="1"/>
      <c r="F88" s="1"/>
      <c r="G88" s="1"/>
    </row>
    <row r="89" spans="1:7" ht="14.4">
      <c r="A89" s="1"/>
      <c r="B89" s="1"/>
      <c r="C89" s="1"/>
      <c r="D89" s="1"/>
      <c r="E89" s="1"/>
      <c r="F89" s="1"/>
      <c r="G89" s="1"/>
    </row>
    <row r="90" spans="1:7" ht="14.4">
      <c r="A90" s="1"/>
      <c r="B90" s="1"/>
      <c r="C90" s="1"/>
      <c r="D90" s="1"/>
      <c r="E90" s="1"/>
      <c r="F90" s="1"/>
      <c r="G90" s="1"/>
    </row>
    <row r="91" spans="1:7" ht="14.4">
      <c r="A91" s="1"/>
      <c r="B91" s="1"/>
      <c r="C91" s="1"/>
      <c r="D91" s="1"/>
      <c r="E91" s="1"/>
      <c r="F91" s="1"/>
      <c r="G91" s="1"/>
    </row>
    <row r="92" spans="1:7" ht="14.4">
      <c r="A92" s="1"/>
      <c r="B92" s="1"/>
      <c r="C92" s="1"/>
      <c r="D92" s="1"/>
      <c r="E92" s="1"/>
      <c r="F92" s="1"/>
      <c r="G92" s="1"/>
    </row>
    <row r="93" spans="1:7" ht="14.4">
      <c r="A93" s="1"/>
      <c r="B93" s="1"/>
      <c r="C93" s="1"/>
      <c r="D93" s="1"/>
      <c r="E93" s="1"/>
      <c r="F93" s="1"/>
      <c r="G93" s="1"/>
    </row>
    <row r="94" spans="1:7" ht="14.4">
      <c r="A94" s="1"/>
      <c r="B94" s="1"/>
      <c r="C94" s="1"/>
      <c r="D94" s="1"/>
      <c r="E94" s="1"/>
      <c r="F94" s="1"/>
      <c r="G94" s="1"/>
    </row>
  </sheetData>
  <sheetProtection formatColumns="0" formatRows="0"/>
  <mergeCells count="5">
    <mergeCell ref="G8:G9"/>
    <mergeCell ref="B5:G5"/>
    <mergeCell ref="B6:G6"/>
    <mergeCell ref="B4:G4"/>
    <mergeCell ref="C22:D22"/>
  </mergeCells>
  <pageMargins left="0.7" right="0.7" top="0.75" bottom="0.75" header="0.3" footer="0.3"/>
  <pageSetup orientation="landscape" r:id="rId1"/>
  <headerFooter>
    <oddHeader>&amp;LLCFRB Budget Detail&amp;RApplication #</oddHeader>
    <oddFooter>&amp;RFebruary 2013</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66"/>
  <sheetViews>
    <sheetView workbookViewId="0">
      <selection activeCell="B4" sqref="B4"/>
    </sheetView>
  </sheetViews>
  <sheetFormatPr defaultRowHeight="14.4"/>
  <cols>
    <col min="1" max="1" width="41" customWidth="1"/>
  </cols>
  <sheetData>
    <row r="2" spans="1:2">
      <c r="A2" t="s">
        <v>92</v>
      </c>
    </row>
    <row r="3" spans="1:2">
      <c r="A3" t="s">
        <v>74</v>
      </c>
      <c r="B3" t="s">
        <v>113</v>
      </c>
    </row>
    <row r="4" spans="1:2">
      <c r="A4" s="57" t="s">
        <v>86</v>
      </c>
      <c r="B4" t="s">
        <v>114</v>
      </c>
    </row>
    <row r="5" spans="1:2">
      <c r="A5" s="66" t="s">
        <v>77</v>
      </c>
      <c r="B5" t="s">
        <v>113</v>
      </c>
    </row>
    <row r="6" spans="1:2">
      <c r="A6" s="67" t="s">
        <v>85</v>
      </c>
      <c r="B6" t="s">
        <v>112</v>
      </c>
    </row>
    <row r="7" spans="1:2">
      <c r="A7" s="57" t="s">
        <v>76</v>
      </c>
      <c r="B7" t="s">
        <v>114</v>
      </c>
    </row>
    <row r="8" spans="1:2">
      <c r="A8" s="57" t="s">
        <v>78</v>
      </c>
      <c r="B8" t="s">
        <v>114</v>
      </c>
    </row>
    <row r="9" spans="1:2">
      <c r="A9" s="57" t="s">
        <v>91</v>
      </c>
      <c r="B9" t="s">
        <v>113</v>
      </c>
    </row>
    <row r="10" spans="1:2">
      <c r="A10" s="57" t="s">
        <v>75</v>
      </c>
      <c r="B10" t="s">
        <v>113</v>
      </c>
    </row>
    <row r="11" spans="1:2">
      <c r="A11" s="57" t="s">
        <v>95</v>
      </c>
    </row>
    <row r="12" spans="1:2">
      <c r="A12" s="57" t="s">
        <v>79</v>
      </c>
      <c r="B12" t="s">
        <v>113</v>
      </c>
    </row>
    <row r="13" spans="1:2">
      <c r="A13" s="57" t="s">
        <v>81</v>
      </c>
      <c r="B13" t="s">
        <v>113</v>
      </c>
    </row>
    <row r="14" spans="1:2">
      <c r="A14" s="57" t="s">
        <v>80</v>
      </c>
      <c r="B14" t="s">
        <v>112</v>
      </c>
    </row>
    <row r="19" spans="1:1">
      <c r="A19" s="68" t="s">
        <v>82</v>
      </c>
    </row>
    <row r="20" spans="1:1">
      <c r="A20" s="69" t="s">
        <v>96</v>
      </c>
    </row>
    <row r="21" spans="1:1">
      <c r="A21" s="69" t="s">
        <v>83</v>
      </c>
    </row>
    <row r="22" spans="1:1">
      <c r="A22" s="69" t="s">
        <v>72</v>
      </c>
    </row>
    <row r="23" spans="1:1">
      <c r="A23" s="69" t="s">
        <v>73</v>
      </c>
    </row>
    <row r="24" spans="1:1">
      <c r="A24" s="69" t="s">
        <v>95</v>
      </c>
    </row>
    <row r="25" spans="1:1">
      <c r="A25" s="69" t="s">
        <v>84</v>
      </c>
    </row>
    <row r="28" spans="1:1">
      <c r="A28" s="63"/>
    </row>
    <row r="29" spans="1:1">
      <c r="A29" t="s">
        <v>94</v>
      </c>
    </row>
    <row r="30" spans="1:1">
      <c r="A30" s="61" t="s">
        <v>46</v>
      </c>
    </row>
    <row r="31" spans="1:1">
      <c r="A31" s="61" t="s">
        <v>45</v>
      </c>
    </row>
    <row r="32" spans="1:1">
      <c r="A32" s="61" t="s">
        <v>47</v>
      </c>
    </row>
    <row r="35" spans="1:1">
      <c r="A35" s="62"/>
    </row>
    <row r="36" spans="1:1">
      <c r="A36" s="61" t="s">
        <v>48</v>
      </c>
    </row>
    <row r="37" spans="1:1">
      <c r="A37" s="61" t="s">
        <v>49</v>
      </c>
    </row>
    <row r="38" spans="1:1">
      <c r="A38" s="61" t="s">
        <v>102</v>
      </c>
    </row>
    <row r="39" spans="1:1">
      <c r="A39" s="61" t="s">
        <v>57</v>
      </c>
    </row>
    <row r="40" spans="1:1">
      <c r="A40" s="61" t="s">
        <v>50</v>
      </c>
    </row>
    <row r="41" spans="1:1">
      <c r="A41" s="61" t="s">
        <v>58</v>
      </c>
    </row>
    <row r="42" spans="1:1">
      <c r="A42" s="61" t="s">
        <v>59</v>
      </c>
    </row>
    <row r="43" spans="1:1">
      <c r="A43" s="61" t="s">
        <v>51</v>
      </c>
    </row>
    <row r="44" spans="1:1">
      <c r="A44" s="61" t="s">
        <v>52</v>
      </c>
    </row>
    <row r="45" spans="1:1">
      <c r="A45" s="61" t="s">
        <v>53</v>
      </c>
    </row>
    <row r="46" spans="1:1">
      <c r="A46" s="61" t="s">
        <v>60</v>
      </c>
    </row>
    <row r="47" spans="1:1">
      <c r="A47" s="61" t="s">
        <v>54</v>
      </c>
    </row>
    <row r="48" spans="1:1">
      <c r="A48" s="61" t="s">
        <v>61</v>
      </c>
    </row>
    <row r="49" spans="1:1">
      <c r="A49" s="61" t="s">
        <v>62</v>
      </c>
    </row>
    <row r="50" spans="1:1">
      <c r="A50" s="61" t="s">
        <v>63</v>
      </c>
    </row>
    <row r="51" spans="1:1">
      <c r="A51" s="61" t="s">
        <v>64</v>
      </c>
    </row>
    <row r="52" spans="1:1">
      <c r="A52" s="61" t="s">
        <v>55</v>
      </c>
    </row>
    <row r="53" spans="1:1">
      <c r="A53" s="61" t="s">
        <v>56</v>
      </c>
    </row>
    <row r="56" spans="1:1">
      <c r="A56" s="68" t="s">
        <v>82</v>
      </c>
    </row>
    <row r="57" spans="1:1">
      <c r="A57" s="69" t="s">
        <v>96</v>
      </c>
    </row>
    <row r="58" spans="1:1">
      <c r="A58" s="69" t="s">
        <v>83</v>
      </c>
    </row>
    <row r="59" spans="1:1">
      <c r="A59" s="69" t="s">
        <v>72</v>
      </c>
    </row>
    <row r="60" spans="1:1">
      <c r="A60" s="69" t="s">
        <v>73</v>
      </c>
    </row>
    <row r="61" spans="1:1">
      <c r="A61" s="69" t="s">
        <v>85</v>
      </c>
    </row>
    <row r="62" spans="1:1">
      <c r="A62" s="69" t="s">
        <v>79</v>
      </c>
    </row>
    <row r="63" spans="1:1">
      <c r="A63" s="69" t="s">
        <v>97</v>
      </c>
    </row>
    <row r="64" spans="1:1">
      <c r="A64" s="69" t="s">
        <v>64</v>
      </c>
    </row>
    <row r="65" spans="1:1" s="74" customFormat="1">
      <c r="A65" s="73" t="s">
        <v>95</v>
      </c>
    </row>
    <row r="66" spans="1:1">
      <c r="A66" s="69" t="s">
        <v>84</v>
      </c>
    </row>
  </sheetData>
  <sortState ref="A34:A50">
    <sortCondition ref="A34:A50"/>
  </sortState>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F5A9AB8647F4EBA3A9852F32F2137" ma:contentTypeVersion="0" ma:contentTypeDescription="Create a new document." ma:contentTypeScope="" ma:versionID="9f3b9b11c007b502359e4649d2a2224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2AC83C-2DFC-4ED3-AC6D-305D7630E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BE54D3F-C813-4953-939C-D9A711BB7F5F}">
  <ds:schemaRefs>
    <ds:schemaRef ds:uri="http://www.w3.org/XML/1998/namespace"/>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8E82651-BA2D-4FAC-A9AA-757F611B43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Instructions</vt:lpstr>
      <vt:lpstr>Design</vt:lpstr>
      <vt:lpstr>Restoration</vt:lpstr>
      <vt:lpstr>TOTAL SHEETS 2-3</vt:lpstr>
      <vt:lpstr>Lists for dropdown</vt:lpstr>
      <vt:lpstr>aae_choices</vt:lpstr>
      <vt:lpstr>ae_choices</vt:lpstr>
      <vt:lpstr>Categories</vt:lpstr>
      <vt:lpstr>Category</vt:lpstr>
      <vt:lpstr>Categorychoices</vt:lpstr>
      <vt:lpstr>choose_category</vt:lpstr>
      <vt:lpstr>Design</vt:lpstr>
      <vt:lpstr>DesignOnly</vt:lpstr>
      <vt:lpstr>Incidental_Costs</vt:lpstr>
      <vt:lpstr>Design!Print_Area</vt:lpstr>
      <vt:lpstr>Instructions!Print_Area</vt:lpstr>
      <vt:lpstr>Restoration!Print_Area</vt:lpstr>
      <vt:lpstr>'TOTAL SHEETS 2-3'!Print_Area</vt:lpstr>
      <vt:lpstr>Property_Costs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dc:creator>
  <cp:lastModifiedBy>Brian</cp:lastModifiedBy>
  <cp:lastPrinted>2014-12-23T17:24:19Z</cp:lastPrinted>
  <dcterms:created xsi:type="dcterms:W3CDTF">2009-06-25T21:43:09Z</dcterms:created>
  <dcterms:modified xsi:type="dcterms:W3CDTF">2019-07-09T21:22:01Z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0x010100681F5A9AB8647F4EBA3A9852F32F2137</vt:lpwstr>
  </property>
</Properties>
</file>