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S:\01 PROGRAMS\02 HABITAT PROGRAMS\HABITAT RESTORATION\PROJECTS\04 NEARSHORE\Crescent Creek\Funding\2018\"/>
    </mc:Choice>
  </mc:AlternateContent>
  <bookViews>
    <workbookView xWindow="0" yWindow="0" windowWidth="38400" windowHeight="17235" tabRatio="661" activeTab="3"/>
  </bookViews>
  <sheets>
    <sheet name="Instructions" sheetId="6" r:id="rId1"/>
    <sheet name="Acquisition" sheetId="9" r:id="rId2"/>
    <sheet name="Design" sheetId="8" r:id="rId3"/>
    <sheet name="Restoration" sheetId="12" r:id="rId4"/>
    <sheet name="TOTAL SHEETS 1-3" sheetId="10" r:id="rId5"/>
    <sheet name="Lists for dropdown" sheetId="11" r:id="rId6"/>
    <sheet name="ESRI_MAPINFO_SHEET" sheetId="13" state="veryHidden" r:id="rId7"/>
  </sheets>
  <definedNames>
    <definedName name="aae_choices">'Lists for dropdown'!$A$19:$A$25</definedName>
    <definedName name="ae_choices">'Lists for dropdown'!$A$18:$A$25</definedName>
    <definedName name="Categories">Restoration!$A$14:$A$23</definedName>
    <definedName name="Category">Restoration!$A$14:$A$23</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Acquisition!$A$1:$I$61</definedName>
    <definedName name="_xlnm.Print_Area" localSheetId="2">Design!$A$4:$J$35</definedName>
    <definedName name="_xlnm.Print_Area" localSheetId="0">Instructions!$A$1:$M$26</definedName>
    <definedName name="_xlnm.Print_Area" localSheetId="3">Restoration!$A$5:$J$59</definedName>
    <definedName name="_xlnm.Print_Area" localSheetId="4">'TOTAL SHEETS 1-3'!$A$1:$G$28</definedName>
    <definedName name="Property_Costs">'Lists for dropdown'!$A$28:$A$32</definedName>
  </definedNames>
  <calcPr calcId="152511"/>
</workbook>
</file>

<file path=xl/calcChain.xml><?xml version="1.0" encoding="utf-8"?>
<calcChain xmlns="http://schemas.openxmlformats.org/spreadsheetml/2006/main">
  <c r="D24" i="10" l="1"/>
  <c r="E24" i="10"/>
  <c r="F24" i="10"/>
  <c r="E31" i="12"/>
  <c r="E25" i="10" l="1"/>
  <c r="F25" i="10"/>
  <c r="D18" i="10"/>
  <c r="D20" i="10" s="1"/>
  <c r="E18" i="10"/>
  <c r="E20" i="10" s="1"/>
  <c r="F18" i="10"/>
  <c r="F20" i="10" s="1"/>
  <c r="D19" i="10"/>
  <c r="E19" i="10"/>
  <c r="F19" i="10"/>
  <c r="C19" i="10"/>
  <c r="C18" i="10"/>
  <c r="C20" i="10" s="1"/>
  <c r="D14" i="10"/>
  <c r="E14" i="10"/>
  <c r="F14" i="10"/>
  <c r="C14" i="10"/>
  <c r="H46" i="12"/>
  <c r="H40" i="12"/>
  <c r="G40" i="12"/>
  <c r="F40" i="12"/>
  <c r="K45" i="12" l="1"/>
  <c r="K31" i="8"/>
  <c r="K32" i="8"/>
  <c r="G18" i="9"/>
  <c r="F18" i="9"/>
  <c r="E18" i="9"/>
  <c r="D12" i="9"/>
  <c r="G46" i="12"/>
  <c r="F46" i="12"/>
  <c r="D25" i="10" s="1"/>
  <c r="E45" i="12"/>
  <c r="E44" i="12"/>
  <c r="E46" i="12" s="1"/>
  <c r="C25" i="10" s="1"/>
  <c r="E32" i="8"/>
  <c r="E31" i="8"/>
  <c r="E33" i="8" s="1"/>
  <c r="H27" i="8"/>
  <c r="H35" i="8" s="1"/>
  <c r="G27" i="8"/>
  <c r="F27" i="8"/>
  <c r="K44" i="12" l="1"/>
  <c r="K46" i="12"/>
  <c r="F35" i="8"/>
  <c r="G33" i="8"/>
  <c r="G35" i="8" s="1"/>
  <c r="F33" i="8"/>
  <c r="D54" i="9"/>
  <c r="J54" i="9" s="1"/>
  <c r="G56" i="9"/>
  <c r="F56" i="9"/>
  <c r="E56" i="9"/>
  <c r="D55" i="9"/>
  <c r="J55" i="9" s="1"/>
  <c r="D46" i="9"/>
  <c r="D47" i="9"/>
  <c r="J47" i="9" s="1"/>
  <c r="D48" i="9"/>
  <c r="J48" i="9" s="1"/>
  <c r="D49" i="9"/>
  <c r="J49" i="9" s="1"/>
  <c r="E50" i="9"/>
  <c r="F50" i="9"/>
  <c r="G50" i="9"/>
  <c r="G36" i="8" l="1"/>
  <c r="J46" i="9"/>
  <c r="D50" i="9"/>
  <c r="J50" i="9" s="1"/>
  <c r="D56" i="9"/>
  <c r="J56" i="9"/>
  <c r="D13" i="9"/>
  <c r="D14" i="9"/>
  <c r="J14" i="9" s="1"/>
  <c r="D15" i="9"/>
  <c r="J15" i="9" s="1"/>
  <c r="J13" i="9" l="1"/>
  <c r="E32" i="12"/>
  <c r="E33" i="12"/>
  <c r="K33" i="12" s="1"/>
  <c r="E34" i="12"/>
  <c r="K34" i="12" s="1"/>
  <c r="E35" i="12"/>
  <c r="K35" i="12" s="1"/>
  <c r="E36" i="12"/>
  <c r="K36" i="12" s="1"/>
  <c r="E37" i="12"/>
  <c r="K37" i="12" s="1"/>
  <c r="E38" i="12"/>
  <c r="K38" i="12" s="1"/>
  <c r="E39" i="12"/>
  <c r="K39" i="12" s="1"/>
  <c r="K32" i="12" l="1"/>
  <c r="E40" i="12"/>
  <c r="C24" i="10" s="1"/>
  <c r="K31" i="12"/>
  <c r="E13" i="12" l="1"/>
  <c r="K13" i="12" s="1"/>
  <c r="E13" i="8"/>
  <c r="E11" i="10"/>
  <c r="H27" i="12"/>
  <c r="G27" i="12"/>
  <c r="F27" i="12"/>
  <c r="F48" i="12" s="1"/>
  <c r="E42" i="9"/>
  <c r="D22" i="9"/>
  <c r="D23" i="9"/>
  <c r="D24" i="9"/>
  <c r="D25" i="9"/>
  <c r="D26" i="9"/>
  <c r="D16" i="9"/>
  <c r="D18" i="9" s="1"/>
  <c r="D17" i="9"/>
  <c r="G42" i="9"/>
  <c r="F42" i="9"/>
  <c r="F23" i="10" l="1"/>
  <c r="F26" i="10" s="1"/>
  <c r="H48" i="12"/>
  <c r="E23" i="10"/>
  <c r="E26" i="10" s="1"/>
  <c r="B49" i="12"/>
  <c r="B50" i="12" s="1"/>
  <c r="G48" i="12"/>
  <c r="G49" i="12" s="1"/>
  <c r="K13" i="8"/>
  <c r="B59" i="9"/>
  <c r="B60" i="9" s="1"/>
  <c r="E58" i="9"/>
  <c r="D23" i="10"/>
  <c r="D26" i="10" s="1"/>
  <c r="E12" i="10"/>
  <c r="F58" i="9"/>
  <c r="D12" i="10"/>
  <c r="F12" i="10"/>
  <c r="G58" i="9"/>
  <c r="G24" i="10"/>
  <c r="G38" i="8"/>
  <c r="J12" i="9"/>
  <c r="D11" i="10"/>
  <c r="G51" i="12" l="1"/>
  <c r="F51" i="12"/>
  <c r="F59" i="9"/>
  <c r="F61" i="9" s="1"/>
  <c r="F38" i="8"/>
  <c r="C11" i="10"/>
  <c r="B3" i="8"/>
  <c r="B2" i="8"/>
  <c r="B6" i="10"/>
  <c r="B5" i="10"/>
  <c r="B4" i="10"/>
  <c r="B3" i="12"/>
  <c r="B2" i="12"/>
  <c r="B1" i="12"/>
  <c r="B1" i="8"/>
  <c r="B1" i="9"/>
  <c r="B3" i="9"/>
  <c r="B2" i="9"/>
  <c r="E61" i="9" l="1"/>
  <c r="E14" i="8"/>
  <c r="E15" i="8"/>
  <c r="K15" i="8" s="1"/>
  <c r="E16" i="8"/>
  <c r="K16" i="8" s="1"/>
  <c r="E17" i="8"/>
  <c r="K17" i="8" s="1"/>
  <c r="E18" i="8"/>
  <c r="K18" i="8" s="1"/>
  <c r="E19" i="8"/>
  <c r="K19" i="8" s="1"/>
  <c r="E20" i="8"/>
  <c r="K20" i="8" s="1"/>
  <c r="E21" i="8"/>
  <c r="K21" i="8" s="1"/>
  <c r="E22" i="8"/>
  <c r="K22" i="8" s="1"/>
  <c r="E23" i="8"/>
  <c r="K23" i="8" s="1"/>
  <c r="E24" i="8"/>
  <c r="K24" i="8" s="1"/>
  <c r="E25" i="8"/>
  <c r="K25" i="8" s="1"/>
  <c r="E26" i="8"/>
  <c r="K26" i="8" s="1"/>
  <c r="E27" i="8" l="1"/>
  <c r="E35" i="8" s="1"/>
  <c r="K14" i="8"/>
  <c r="E16" i="12"/>
  <c r="K16" i="12" s="1"/>
  <c r="E17" i="12"/>
  <c r="K17" i="12" s="1"/>
  <c r="E18" i="12"/>
  <c r="K18" i="12" s="1"/>
  <c r="E19" i="12"/>
  <c r="K19" i="12" s="1"/>
  <c r="E20" i="12"/>
  <c r="K20" i="12" s="1"/>
  <c r="E21" i="12"/>
  <c r="K21" i="12" s="1"/>
  <c r="E22" i="12"/>
  <c r="K22" i="12" s="1"/>
  <c r="E23" i="12"/>
  <c r="K23" i="12" s="1"/>
  <c r="E24" i="12"/>
  <c r="K24" i="12" s="1"/>
  <c r="E25" i="12"/>
  <c r="K25" i="12" s="1"/>
  <c r="E26" i="12"/>
  <c r="K26" i="12" s="1"/>
  <c r="G20" i="10" l="1"/>
  <c r="E14" i="12"/>
  <c r="K14" i="12" s="1"/>
  <c r="E15" i="12"/>
  <c r="K15" i="12" s="1"/>
  <c r="E27" i="12" l="1"/>
  <c r="K27" i="12" l="1"/>
  <c r="E48" i="12"/>
  <c r="C23" i="10"/>
  <c r="C26" i="10" s="1"/>
  <c r="G26" i="10" s="1"/>
  <c r="F13" i="10"/>
  <c r="F11" i="10"/>
  <c r="J23" i="9"/>
  <c r="J24" i="9"/>
  <c r="J25" i="9"/>
  <c r="J26" i="9"/>
  <c r="D27" i="9"/>
  <c r="D28" i="9"/>
  <c r="J28" i="9" s="1"/>
  <c r="D29" i="9"/>
  <c r="J29" i="9" s="1"/>
  <c r="D30" i="9"/>
  <c r="J30" i="9" s="1"/>
  <c r="D31" i="9"/>
  <c r="J31" i="9" s="1"/>
  <c r="D32" i="9"/>
  <c r="J32" i="9" s="1"/>
  <c r="D33" i="9"/>
  <c r="J33" i="9" s="1"/>
  <c r="D34" i="9"/>
  <c r="J34" i="9" s="1"/>
  <c r="D35" i="9"/>
  <c r="J35" i="9" s="1"/>
  <c r="D36" i="9"/>
  <c r="J36" i="9" s="1"/>
  <c r="D37" i="9"/>
  <c r="J37" i="9" s="1"/>
  <c r="D38" i="9"/>
  <c r="J38" i="9" s="1"/>
  <c r="D39" i="9"/>
  <c r="J39" i="9" s="1"/>
  <c r="D40" i="9"/>
  <c r="J40" i="9" s="1"/>
  <c r="F15" i="10" l="1"/>
  <c r="F28" i="10" s="1"/>
  <c r="G23" i="10"/>
  <c r="J27" i="9"/>
  <c r="G11" i="10"/>
  <c r="D13" i="10"/>
  <c r="D15" i="10" s="1"/>
  <c r="D28" i="10" s="1"/>
  <c r="D41" i="9"/>
  <c r="J41" i="9" s="1"/>
  <c r="J22" i="9"/>
  <c r="C13" i="10" l="1"/>
  <c r="D42" i="9"/>
  <c r="E13" i="10"/>
  <c r="E15" i="10" s="1"/>
  <c r="E28" i="10" s="1"/>
  <c r="E30" i="10" s="1"/>
  <c r="J17" i="9"/>
  <c r="J16" i="9"/>
  <c r="C12" i="10" l="1"/>
  <c r="C15" i="10" s="1"/>
  <c r="C28" i="10" s="1"/>
  <c r="G13" i="10"/>
  <c r="J18" i="9"/>
  <c r="J42" i="9"/>
  <c r="G12" i="10" l="1"/>
  <c r="G15" i="10" l="1"/>
  <c r="G28" i="10" l="1"/>
</calcChain>
</file>

<file path=xl/comments1.xml><?xml version="1.0" encoding="utf-8"?>
<comments xmlns="http://schemas.openxmlformats.org/spreadsheetml/2006/main">
  <authors>
    <author>Melody Tereski</author>
    <author>Rubin, Alice</author>
  </authors>
  <commentList>
    <comment ref="J10" authorId="0" shapeId="0">
      <text>
        <r>
          <rPr>
            <sz val="11"/>
            <color indexed="81"/>
            <rFont val="Calibri"/>
            <family val="2"/>
          </rPr>
          <t>Cells should equal 0</t>
        </r>
      </text>
    </comment>
    <comment ref="A44" authorId="0" shapeId="0">
      <text>
        <r>
          <rPr>
            <sz val="9"/>
            <color indexed="81"/>
            <rFont val="Calibri"/>
            <family val="2"/>
          </rPr>
          <t>Salaries &amp; benefits, operating expenses, travel, project administration and other miscellaneous costs</t>
        </r>
      </text>
    </comment>
    <comment ref="A52" authorId="0" shapeId="0">
      <text>
        <r>
          <rPr>
            <sz val="9"/>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60" authorId="1" shapeId="0">
      <text>
        <r>
          <rPr>
            <sz val="9"/>
            <color indexed="81"/>
            <rFont val="Calibri"/>
            <family val="2"/>
            <scheme val="minor"/>
          </rPr>
          <t xml:space="preserve">If this amount is less than 0, you have exceed the maximum allowed Admin cost in the SRFB Project budget. </t>
        </r>
      </text>
    </comment>
  </commentList>
</comments>
</file>

<file path=xl/comments2.xml><?xml version="1.0" encoding="utf-8"?>
<comments xmlns="http://schemas.openxmlformats.org/spreadsheetml/2006/main">
  <authors>
    <author>Melody Tereski</author>
  </authors>
  <commentList>
    <comment ref="K13" authorId="0" shapeId="0">
      <text>
        <r>
          <rPr>
            <sz val="11"/>
            <color indexed="81"/>
            <rFont val="Calibri"/>
            <family val="2"/>
          </rPr>
          <t>Cells should equal 0</t>
        </r>
      </text>
    </comment>
    <comment ref="A29" authorId="0" shapeId="0">
      <text>
        <r>
          <rPr>
            <sz val="11"/>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List>
</comments>
</file>

<file path=xl/comments3.xml><?xml version="1.0" encoding="utf-8"?>
<comments xmlns="http://schemas.openxmlformats.org/spreadsheetml/2006/main">
  <authors>
    <author>Moore, Kat</author>
    <author>Melody Tereski</author>
  </authors>
  <commentList>
    <comment ref="A29" authorId="0" shapeId="0">
      <text>
        <r>
          <rPr>
            <sz val="10"/>
            <color indexed="81"/>
            <rFont val="Calibri"/>
            <family val="2"/>
            <scheme val="minor"/>
          </rPr>
          <t>Architectural and engineering services, construction supervision, environmental site planning, project administration, travel and miscellaneous costs.</t>
        </r>
      </text>
    </comment>
    <comment ref="A42" authorId="1" shapeId="0">
      <text>
        <r>
          <rPr>
            <sz val="10"/>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49" authorId="1" shapeId="0">
      <text>
        <r>
          <rPr>
            <sz val="10"/>
            <color indexed="81"/>
            <rFont val="Calibri"/>
            <family val="2"/>
            <scheme val="minor"/>
          </rPr>
          <t xml:space="preserve"> This is the maximum allowable AA&amp;E budget for the project. Cannot exceed 30% of the total SRFB restoration costs.</t>
        </r>
      </text>
    </comment>
    <comment ref="B50" authorId="1" shapeId="0">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4.xml><?xml version="1.0" encoding="utf-8"?>
<comments xmlns="http://schemas.openxmlformats.org/spreadsheetml/2006/main">
  <authors>
    <author>Melody Tereski</author>
  </authors>
  <commentList>
    <comment ref="G10" authorId="0" shapeId="0">
      <text>
        <r>
          <rPr>
            <sz val="11"/>
            <color indexed="81"/>
            <rFont val="Calibri"/>
            <family val="2"/>
          </rPr>
          <t>Cells should equal 0</t>
        </r>
      </text>
    </comment>
  </commentList>
</comments>
</file>

<file path=xl/comments5.xml><?xml version="1.0" encoding="utf-8"?>
<comments xmlns="http://schemas.openxmlformats.org/spreadsheetml/2006/main">
  <authors>
    <author>Melody Tereski</author>
  </authors>
  <commentList>
    <comment ref="A28" authorId="0" shapeId="0">
      <text>
        <r>
          <rPr>
            <sz val="11"/>
            <color indexed="81"/>
            <rFont val="Calibri"/>
            <family val="2"/>
          </rPr>
          <t>specify property title and sale price</t>
        </r>
      </text>
    </comment>
    <comment ref="A35" authorId="0" shapeId="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<sst xmlns="http://schemas.openxmlformats.org/spreadsheetml/2006/main" count="289" uniqueCount="147">
  <si>
    <t xml:space="preserve"> </t>
  </si>
  <si>
    <t>Amount</t>
  </si>
  <si>
    <t>STotal</t>
  </si>
  <si>
    <t>Construction Costs</t>
  </si>
  <si>
    <t>GTOTAL</t>
  </si>
  <si>
    <t>MATCH</t>
  </si>
  <si>
    <t>Rate</t>
  </si>
  <si>
    <t xml:space="preserve">Budget Check </t>
  </si>
  <si>
    <t>Cost</t>
  </si>
  <si>
    <t>A&amp;E validation</t>
  </si>
  <si>
    <t>GRANT REQUEST</t>
  </si>
  <si>
    <t>Administrative Costs</t>
  </si>
  <si>
    <t>Property Costs</t>
  </si>
  <si>
    <t>Incidental Costs</t>
  </si>
  <si>
    <t xml:space="preserve"> GTOTAL</t>
  </si>
  <si>
    <t>RESTORATION</t>
  </si>
  <si>
    <t>ACQUISTION</t>
  </si>
  <si>
    <t>Qty</t>
  </si>
  <si>
    <t>For more information see the appropriate RCO Manual</t>
  </si>
  <si>
    <t>Acquisition</t>
  </si>
  <si>
    <t>Manual 3</t>
  </si>
  <si>
    <t>Restoration</t>
  </si>
  <si>
    <t>Manual 5</t>
  </si>
  <si>
    <t>Design</t>
  </si>
  <si>
    <t>Manual 18, Appendix D</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</si>
  <si>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</si>
  <si>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</si>
  <si>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</si>
  <si>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</si>
  <si>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</si>
  <si>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</si>
  <si>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</si>
  <si>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</si>
  <si>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</si>
  <si>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#1 Acquisition</t>
  </si>
  <si>
    <t>Sheet #2 Design</t>
  </si>
  <si>
    <t>Sheet #3 Restoration</t>
  </si>
  <si>
    <t>Project Name</t>
  </si>
  <si>
    <t>Please complete the following information</t>
  </si>
  <si>
    <t>See Manual 18, Appendix D for additional information regarding allowable costs.</t>
  </si>
  <si>
    <t>SRFB #</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</si>
  <si>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</si>
  <si>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</si>
  <si>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</si>
  <si>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</si>
  <si>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</si>
  <si>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</si>
  <si>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</si>
  <si>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</si>
  <si>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</si>
  <si>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Salmon Recovery Funding Board cost estimate template</t>
  </si>
  <si>
    <t xml:space="preserve">These budget sheets will assist the SRFB Review Panel in evaluating each project. </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</si>
  <si>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</si>
  <si>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</si>
  <si>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</si>
  <si>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</si>
  <si>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</si>
  <si>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</si>
  <si>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</si>
  <si>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</si>
  <si>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</si>
  <si>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</si>
  <si>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</si>
  <si>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</si>
  <si>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</si>
  <si>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</si>
  <si>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</si>
  <si>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</si>
  <si>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</si>
  <si>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</si>
  <si>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</si>
  <si>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</si>
  <si>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</si>
  <si>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</si>
  <si>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</si>
  <si>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</si>
  <si>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</si>
  <si>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</si>
  <si>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Funding amount</t>
  </si>
  <si>
    <t>MATCH NOT IN PRISM</t>
  </si>
  <si>
    <t>RCO Percentage</t>
  </si>
  <si>
    <t>Match Percentage</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</si>
  <si>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</si>
  <si>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</si>
  <si>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</si>
  <si>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</si>
  <si>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</si>
  <si>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</si>
  <si>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</si>
  <si>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</si>
  <si>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</si>
  <si>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</si>
  <si>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</si>
  <si>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</si>
  <si>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</si>
  <si>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</si>
  <si>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</si>
  <si>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</si>
  <si>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</si>
  <si>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</si>
  <si>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</si>
  <si>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</si>
  <si>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</si>
  <si>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</si>
  <si>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</si>
  <si>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 xml:space="preserve">See SRFB Manual 3 for additional information regarding allowable costs. This attachment is not required, but may be helpful in developing your PRISM costs. </t>
  </si>
  <si>
    <t>Other</t>
  </si>
  <si>
    <t>Assessments (geologic, hydraulic, etc.)</t>
  </si>
  <si>
    <t>Equipment</t>
  </si>
  <si>
    <t>PRISM Project Total</t>
  </si>
  <si>
    <t>AA&amp;E</t>
  </si>
  <si>
    <t>Total PRISM Project Budget</t>
  </si>
  <si>
    <t>A&amp;E maximum allowed in PRISM</t>
  </si>
  <si>
    <t>Approved Rate</t>
  </si>
  <si>
    <t>Total Project Base</t>
  </si>
  <si>
    <t xml:space="preserve">Indirect Costs </t>
  </si>
  <si>
    <t>Indirect</t>
  </si>
  <si>
    <t>Description</t>
  </si>
  <si>
    <t xml:space="preserve">See SRFB Manual 5 for additional information regarding allowable costs. </t>
  </si>
  <si>
    <t>Baseline Inventory-Easement Only</t>
  </si>
  <si>
    <t>Design Costs</t>
  </si>
  <si>
    <t>`</t>
  </si>
  <si>
    <t>Administrative Budget Check</t>
  </si>
  <si>
    <t>AA&amp;E Budget Check</t>
  </si>
  <si>
    <t>Item</t>
  </si>
  <si>
    <t>Indirect Costs</t>
  </si>
  <si>
    <t xml:space="preserve">Design Costs </t>
  </si>
  <si>
    <t>PRISM MATCH</t>
  </si>
  <si>
    <t>Crescent Harbor Creek Restoration</t>
  </si>
  <si>
    <t>18-1366</t>
  </si>
  <si>
    <t>Skagit River System Cooperative</t>
  </si>
  <si>
    <t>Final report preparation</t>
  </si>
  <si>
    <t>Acquisition of project permits by Navy staff</t>
  </si>
  <si>
    <t>Channel layout survey</t>
  </si>
  <si>
    <t>Project oversight and coordination with Navy</t>
  </si>
  <si>
    <t>Lump sum contract for vegetation clearing and channel construction.</t>
  </si>
  <si>
    <t>Native vegetation planting</t>
  </si>
  <si>
    <t>TESC Plan</t>
  </si>
  <si>
    <t>Flow bypass and fish exclusion plan</t>
  </si>
  <si>
    <t>SPCC Plan</t>
  </si>
  <si>
    <t>As-built surveyand monitoring</t>
  </si>
  <si>
    <t>Federal</t>
  </si>
  <si>
    <t>Labor</t>
  </si>
  <si>
    <t>In-house construction labor</t>
  </si>
  <si>
    <t>Cultural resources monitoring</t>
  </si>
  <si>
    <t>Finalize 90% Design</t>
  </si>
  <si>
    <t>Administrative, Architectural &amp; Engineering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</si>
</sst>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quot;$&quot;* #,##0_);_(&quot;$&quot;* \(#,##0\);_(&quot;$&quot;* &quot;-&quot;??_);_(@_)"/>
    <numFmt numFmtId="165" formatCode="0_);[Red]\(0\)"/>
    <numFmt numFmtId="166" formatCode="&quot;$&quot;#,##0.00"/>
    <numFmt numFmtId="167" formatCode="_([$$-409]* #,##0.00_);_([$$-409]* \(#,##0.00\);_([$$-409]* &quot;-&quot;??_);_(@_)"/>
    <numFmt numFmtId="168" formatCode="0.000%"/>
  </numFmts>
  <fonts count="34" x14ac:knownFonts="1">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i/>
      <sz val="10"/>
      <color theme="1"/>
      <name val="Calibri"/>
      <family val="2"/>
      <scheme val="minor"/>
    </font>
    <font>
      <b/>
      <sz val="14"/>
      <color theme="1"/>
      <name val="Calibri"/>
      <family val="2"/>
      <scheme val="minor"/>
    </font>
    <font>
      <b/>
      <sz val="14"/>
      <name val="Calibri"/>
      <family val="2"/>
      <scheme val="minor"/>
    </font>
    <font>
      <b/>
      <sz val="14"/>
      <color indexed="8"/>
      <name val="Calibri"/>
      <family val="2"/>
      <scheme val="minor"/>
    </font>
    <font>
      <b/>
      <sz val="18"/>
      <color theme="1"/>
      <name val="Calibri"/>
      <family val="2"/>
      <scheme val="minor"/>
    </font>
    <font>
      <sz val="9"/>
      <color indexed="81"/>
      <name val="Calibri"/>
      <family val="2"/>
    </font>
    <font>
      <sz val="9"/>
      <color indexed="81"/>
      <name val="Calibri"/>
      <family val="2"/>
      <scheme val="minor"/>
    </font>
    <font>
      <sz val="10"/>
      <color indexed="81"/>
      <name val="Calibri"/>
      <family val="2"/>
      <scheme val="minor"/>
    </font>
    <font>
      <sz val="10"/>
      <color indexed="81"/>
      <name val="Calibri"/>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349">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right" vertical="top"/>
    </xf>
    <xf numFmtId="0" fontId="11" fillId="0" borderId="0" xfId="0" applyFont="1" applyFill="1" applyBorder="1" applyAlignment="1">
      <alignment horizontal="right" vertical="top"/>
    </xf>
    <xf numFmtId="164" fontId="11" fillId="0" borderId="0" xfId="2" applyNumberFormat="1" applyFont="1" applyFill="1" applyBorder="1" applyAlignment="1">
      <alignment vertical="top" wrapText="1"/>
    </xf>
    <xf numFmtId="0" fontId="11" fillId="0" borderId="0" xfId="0" applyFont="1" applyFill="1" applyBorder="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Font="1" applyFill="1" applyBorder="1" applyAlignment="1">
      <alignment vertical="top"/>
    </xf>
    <xf numFmtId="0" fontId="10" fillId="0" borderId="0" xfId="0" applyFont="1"/>
    <xf numFmtId="0" fontId="11" fillId="0" borderId="0" xfId="0" applyFont="1" applyFill="1" applyBorder="1" applyAlignment="1">
      <alignment horizontal="left" vertical="top"/>
    </xf>
    <xf numFmtId="0" fontId="10" fillId="0" borderId="0" xfId="0" applyFont="1" applyFill="1" applyBorder="1" applyAlignment="1">
      <alignment vertical="top"/>
    </xf>
    <xf numFmtId="44" fontId="11" fillId="0" borderId="0" xfId="2" applyFont="1" applyFill="1" applyBorder="1" applyAlignment="1">
      <alignment vertical="top"/>
    </xf>
    <xf numFmtId="0" fontId="0" fillId="0" borderId="0" xfId="0" applyFont="1" applyFill="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0" fillId="0" borderId="0" xfId="0" applyFont="1" applyFill="1" applyBorder="1" applyAlignment="1">
      <alignment horizontal="center" vertical="top"/>
    </xf>
    <xf numFmtId="0" fontId="17" fillId="0" borderId="0" xfId="0" applyFont="1" applyFill="1" applyBorder="1" applyAlignment="1">
      <alignment vertical="top"/>
    </xf>
    <xf numFmtId="0" fontId="19" fillId="0" borderId="0" xfId="0" applyFont="1" applyFill="1" applyBorder="1" applyAlignment="1">
      <alignment horizontal="center" vertical="top" wrapText="1"/>
    </xf>
    <xf numFmtId="37" fontId="0" fillId="0" borderId="0" xfId="0" applyNumberFormat="1" applyFont="1" applyFill="1" applyBorder="1" applyAlignment="1">
      <alignment vertical="top"/>
    </xf>
    <xf numFmtId="165" fontId="0" fillId="0" borderId="0" xfId="0" applyNumberFormat="1" applyFont="1" applyFill="1" applyBorder="1" applyAlignment="1">
      <alignment vertical="top"/>
    </xf>
    <xf numFmtId="0" fontId="9" fillId="0" borderId="0" xfId="3"/>
    <xf numFmtId="0" fontId="0" fillId="0" borderId="0" xfId="0" applyFont="1"/>
    <xf numFmtId="0" fontId="10" fillId="0" borderId="5"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10" xfId="0" applyFont="1" applyFill="1" applyBorder="1" applyAlignment="1">
      <alignment vertical="top"/>
    </xf>
    <xf numFmtId="0" fontId="0" fillId="0" borderId="11" xfId="0" applyFont="1" applyFill="1" applyBorder="1" applyAlignment="1">
      <alignment vertical="top"/>
    </xf>
    <xf numFmtId="44" fontId="12" fillId="0" borderId="6" xfId="2" applyFont="1" applyFill="1" applyBorder="1" applyAlignment="1">
      <alignment vertical="top"/>
    </xf>
    <xf numFmtId="0" fontId="15" fillId="0" borderId="3" xfId="0" applyFont="1" applyFill="1" applyBorder="1" applyAlignment="1">
      <alignment vertical="top"/>
    </xf>
    <xf numFmtId="0" fontId="12" fillId="0" borderId="3" xfId="0" applyFont="1" applyFill="1" applyBorder="1" applyAlignment="1">
      <alignment horizontal="right" vertical="top"/>
    </xf>
    <xf numFmtId="0" fontId="12" fillId="0" borderId="3" xfId="0" applyFont="1" applyFill="1" applyBorder="1" applyAlignment="1">
      <alignment vertical="top"/>
    </xf>
    <xf numFmtId="0" fontId="0" fillId="0" borderId="3" xfId="0" applyFont="1" applyFill="1" applyBorder="1" applyAlignment="1">
      <alignment vertical="top"/>
    </xf>
    <xf numFmtId="0" fontId="0" fillId="0" borderId="6" xfId="0" applyFont="1" applyFill="1" applyBorder="1" applyAlignment="1">
      <alignment vertical="top"/>
    </xf>
    <xf numFmtId="0" fontId="22" fillId="0" borderId="0" xfId="0" applyFont="1"/>
    <xf numFmtId="0" fontId="8" fillId="3" borderId="0" xfId="0" applyFont="1" applyFill="1" applyBorder="1" applyAlignment="1">
      <alignment vertical="top"/>
    </xf>
    <xf numFmtId="0" fontId="22" fillId="0" borderId="0" xfId="0" applyFont="1" applyFill="1"/>
    <xf numFmtId="0" fontId="8" fillId="3" borderId="0" xfId="0" applyFont="1" applyFill="1" applyAlignment="1">
      <alignment horizontal="left"/>
    </xf>
    <xf numFmtId="0" fontId="0" fillId="0" borderId="0" xfId="0" applyAlignment="1">
      <alignment vertical="center"/>
    </xf>
    <xf numFmtId="0" fontId="22" fillId="0" borderId="0" xfId="0" applyFont="1" applyFill="1" applyAlignment="1">
      <alignment vertical="center"/>
    </xf>
    <xf numFmtId="0" fontId="22" fillId="0" borderId="0" xfId="0" applyFont="1" applyAlignment="1">
      <alignment vertical="center"/>
    </xf>
    <xf numFmtId="0" fontId="12" fillId="0" borderId="7" xfId="0" applyFont="1" applyFill="1" applyBorder="1" applyAlignment="1">
      <alignment horizontal="center" wrapText="1"/>
    </xf>
    <xf numFmtId="0" fontId="10"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2" fillId="0" borderId="0" xfId="0" applyFont="1" applyFill="1" applyAlignment="1"/>
    <xf numFmtId="0" fontId="19" fillId="0" borderId="3" xfId="0" applyFont="1" applyFill="1" applyBorder="1" applyAlignment="1">
      <alignment vertical="center" wrapText="1"/>
    </xf>
    <xf numFmtId="0" fontId="10" fillId="0" borderId="0" xfId="0" applyFont="1" applyFill="1" applyBorder="1" applyAlignment="1"/>
    <xf numFmtId="0" fontId="19" fillId="4" borderId="12" xfId="0" applyFont="1" applyFill="1" applyBorder="1" applyAlignment="1">
      <alignment horizontal="center" vertical="center" wrapText="1"/>
    </xf>
    <xf numFmtId="0" fontId="12" fillId="5" borderId="0" xfId="0" applyFont="1" applyFill="1" applyBorder="1" applyAlignment="1">
      <alignment horizontal="right" vertical="center"/>
    </xf>
    <xf numFmtId="0" fontId="15" fillId="5" borderId="0" xfId="0" applyFont="1" applyFill="1" applyBorder="1" applyAlignment="1">
      <alignment horizontal="right" vertical="center"/>
    </xf>
    <xf numFmtId="164" fontId="12" fillId="6" borderId="15" xfId="2" applyNumberFormat="1" applyFont="1" applyFill="1" applyBorder="1" applyAlignment="1">
      <alignment horizontal="center" wrapText="1"/>
    </xf>
    <xf numFmtId="0" fontId="12" fillId="6" borderId="12" xfId="0" applyFont="1" applyFill="1" applyBorder="1" applyAlignment="1">
      <alignment horizontal="center" wrapText="1"/>
    </xf>
    <xf numFmtId="0" fontId="15" fillId="6" borderId="12" xfId="0" applyFont="1" applyFill="1" applyBorder="1" applyAlignment="1">
      <alignment horizontal="center" wrapText="1"/>
    </xf>
    <xf numFmtId="1" fontId="11" fillId="0" borderId="0" xfId="0" applyNumberFormat="1" applyFont="1" applyFill="1" applyBorder="1" applyAlignment="1">
      <alignment horizontal="left" vertical="top"/>
    </xf>
    <xf numFmtId="1" fontId="0" fillId="0" borderId="1" xfId="0" applyNumberFormat="1" applyFont="1" applyFill="1" applyBorder="1" applyAlignment="1">
      <alignment vertical="top"/>
    </xf>
    <xf numFmtId="1" fontId="0" fillId="0" borderId="0" xfId="0" applyNumberFormat="1" applyFont="1" applyFill="1" applyBorder="1" applyAlignment="1">
      <alignment vertical="top"/>
    </xf>
    <xf numFmtId="1" fontId="12" fillId="0" borderId="0" xfId="1" applyNumberFormat="1" applyFont="1" applyFill="1" applyBorder="1" applyAlignment="1">
      <alignment vertical="top"/>
    </xf>
    <xf numFmtId="1" fontId="15" fillId="0" borderId="0" xfId="0" applyNumberFormat="1" applyFont="1" applyFill="1" applyBorder="1" applyAlignment="1">
      <alignment vertical="top"/>
    </xf>
    <xf numFmtId="0" fontId="11" fillId="7" borderId="5" xfId="0" applyFont="1" applyFill="1" applyBorder="1" applyAlignment="1">
      <alignment horizontal="center" vertical="center" wrapText="1"/>
    </xf>
    <xf numFmtId="0" fontId="12" fillId="7" borderId="7" xfId="0" applyFont="1" applyFill="1" applyBorder="1" applyAlignment="1">
      <alignment horizontal="center"/>
    </xf>
    <xf numFmtId="0" fontId="12"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9" fillId="0" borderId="9" xfId="0" applyFont="1" applyFill="1" applyBorder="1" applyAlignment="1">
      <alignment horizontal="left" vertical="center" wrapText="1"/>
    </xf>
    <xf numFmtId="0" fontId="0"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44" fontId="12" fillId="0" borderId="12" xfId="2" applyFont="1" applyFill="1" applyBorder="1" applyAlignment="1">
      <alignment vertical="top"/>
    </xf>
    <xf numFmtId="0" fontId="12" fillId="0" borderId="12" xfId="0" applyFont="1" applyFill="1" applyBorder="1" applyAlignment="1">
      <alignment horizontal="right" vertical="top"/>
    </xf>
    <xf numFmtId="49" fontId="14" fillId="0" borderId="12" xfId="0" applyNumberFormat="1" applyFont="1" applyFill="1" applyBorder="1" applyAlignment="1">
      <alignment horizontal="left" vertical="top" wrapText="1"/>
    </xf>
    <xf numFmtId="0" fontId="11" fillId="0" borderId="12" xfId="0" applyFont="1" applyFill="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49" fontId="14" fillId="0" borderId="12" xfId="0" applyNumberFormat="1" applyFont="1" applyFill="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2"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2" fillId="0" borderId="12" xfId="0" applyFont="1" applyFill="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Fill="1" applyBorder="1" applyAlignment="1">
      <alignment vertical="center" wrapText="1"/>
    </xf>
    <xf numFmtId="49" fontId="15" fillId="0" borderId="0" xfId="0" applyNumberFormat="1" applyFont="1" applyFill="1" applyBorder="1" applyAlignment="1">
      <alignment vertical="top"/>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0" fontId="11" fillId="0" borderId="16" xfId="0" applyFont="1" applyFill="1" applyBorder="1" applyAlignment="1">
      <alignment horizontal="right" vertical="top"/>
    </xf>
    <xf numFmtId="0" fontId="12" fillId="0" borderId="5" xfId="0" applyFont="1" applyFill="1" applyBorder="1" applyAlignment="1">
      <alignment horizontal="right" vertical="top"/>
    </xf>
    <xf numFmtId="0" fontId="0" fillId="0" borderId="20" xfId="0" applyFont="1" applyFill="1" applyBorder="1" applyAlignment="1">
      <alignment horizontal="left" vertical="top" wrapText="1"/>
    </xf>
    <xf numFmtId="164" fontId="11" fillId="0" borderId="17" xfId="1" applyNumberFormat="1" applyFont="1" applyFill="1" applyBorder="1" applyAlignment="1">
      <alignment vertical="top"/>
    </xf>
    <xf numFmtId="0" fontId="16" fillId="5" borderId="3" xfId="0" applyFont="1" applyFill="1" applyBorder="1" applyAlignment="1">
      <alignment horizontal="right" vertical="top" wrapText="1"/>
    </xf>
    <xf numFmtId="1" fontId="12" fillId="0" borderId="12" xfId="1" applyNumberFormat="1" applyFont="1" applyFill="1" applyBorder="1" applyAlignment="1" applyProtection="1">
      <alignment vertical="top"/>
      <protection locked="0"/>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wrapText="1"/>
      <protection locked="0"/>
    </xf>
    <xf numFmtId="44" fontId="12" fillId="6" borderId="12" xfId="2" applyFont="1" applyFill="1" applyBorder="1" applyAlignment="1" applyProtection="1">
      <alignment vertical="top"/>
      <protection locked="0"/>
    </xf>
    <xf numFmtId="0" fontId="12" fillId="0" borderId="12" xfId="0" applyFont="1" applyFill="1" applyBorder="1" applyAlignment="1" applyProtection="1">
      <alignment vertical="top"/>
      <protection locked="0"/>
    </xf>
    <xf numFmtId="0" fontId="19" fillId="0" borderId="12" xfId="0" applyFont="1" applyFill="1" applyBorder="1" applyAlignment="1" applyProtection="1">
      <alignment vertical="top"/>
      <protection locked="0"/>
    </xf>
    <xf numFmtId="43" fontId="11" fillId="0" borderId="12" xfId="1" applyFont="1" applyFill="1" applyBorder="1" applyAlignment="1" applyProtection="1">
      <protection locked="0"/>
    </xf>
    <xf numFmtId="43" fontId="12" fillId="0" borderId="12" xfId="1" applyFont="1" applyFill="1" applyBorder="1" applyAlignment="1" applyProtection="1">
      <alignment vertical="top"/>
      <protection locked="0"/>
    </xf>
    <xf numFmtId="49" fontId="24" fillId="0" borderId="12" xfId="0" applyNumberFormat="1"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0" fontId="19" fillId="0" borderId="7" xfId="0" applyFont="1" applyFill="1" applyBorder="1" applyAlignment="1" applyProtection="1">
      <alignment vertical="top"/>
      <protection locked="0"/>
    </xf>
    <xf numFmtId="0" fontId="16" fillId="0" borderId="12" xfId="0" applyFont="1" applyFill="1" applyBorder="1" applyAlignment="1" applyProtection="1">
      <alignment horizontal="left" vertical="top" wrapText="1"/>
      <protection locked="0"/>
    </xf>
    <xf numFmtId="0" fontId="21" fillId="0" borderId="0" xfId="0" applyFont="1" applyFill="1" applyBorder="1" applyAlignment="1">
      <alignment horizontal="center" wrapText="1"/>
    </xf>
    <xf numFmtId="0" fontId="11" fillId="0" borderId="0"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168" fontId="12" fillId="0" borderId="12" xfId="4" applyNumberFormat="1" applyFont="1" applyFill="1" applyBorder="1" applyAlignment="1" applyProtection="1">
      <alignment vertical="top"/>
      <protection locked="0"/>
    </xf>
    <xf numFmtId="167" fontId="12" fillId="0" borderId="12" xfId="2" applyNumberFormat="1" applyFont="1" applyFill="1" applyBorder="1" applyAlignment="1" applyProtection="1">
      <alignment vertical="top"/>
      <protection locked="0"/>
    </xf>
    <xf numFmtId="49" fontId="14" fillId="0" borderId="0" xfId="0" applyNumberFormat="1" applyFont="1" applyFill="1" applyBorder="1" applyAlignment="1" applyProtection="1">
      <protection locked="0"/>
    </xf>
    <xf numFmtId="1" fontId="12" fillId="0" borderId="1" xfId="1" applyNumberFormat="1" applyFont="1" applyFill="1" applyBorder="1" applyAlignment="1">
      <alignment vertical="top"/>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Fill="1" applyBorder="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0" fontId="15" fillId="0" borderId="1" xfId="0" applyFont="1" applyFill="1" applyBorder="1" applyAlignment="1">
      <alignment vertical="top"/>
    </xf>
    <xf numFmtId="168" fontId="12" fillId="0" borderId="15" xfId="4" applyNumberFormat="1" applyFont="1" applyFill="1" applyBorder="1" applyAlignment="1" applyProtection="1">
      <alignment vertical="top"/>
      <protection locked="0"/>
    </xf>
    <xf numFmtId="168" fontId="12" fillId="0" borderId="11" xfId="4" applyNumberFormat="1" applyFont="1" applyFill="1" applyBorder="1" applyAlignment="1" applyProtection="1">
      <alignment vertical="top"/>
      <protection locked="0"/>
    </xf>
    <xf numFmtId="0" fontId="12" fillId="10" borderId="7" xfId="0" applyFont="1" applyFill="1" applyBorder="1" applyAlignment="1" applyProtection="1">
      <alignment vertical="top"/>
      <protection locked="0"/>
    </xf>
    <xf numFmtId="164" fontId="12" fillId="0" borderId="6" xfId="2" applyNumberFormat="1" applyFont="1" applyFill="1" applyBorder="1" applyAlignment="1">
      <alignment vertical="top" wrapText="1"/>
    </xf>
    <xf numFmtId="164" fontId="12" fillId="0" borderId="0" xfId="2" applyNumberFormat="1" applyFont="1" applyFill="1" applyBorder="1" applyAlignment="1">
      <alignment vertical="top" wrapText="1"/>
    </xf>
    <xf numFmtId="164" fontId="12" fillId="0" borderId="13" xfId="2" applyNumberFormat="1" applyFont="1" applyFill="1" applyBorder="1" applyAlignment="1">
      <alignment vertical="top"/>
    </xf>
    <xf numFmtId="164" fontId="12" fillId="0" borderId="13" xfId="2" applyNumberFormat="1" applyFont="1" applyFill="1" applyBorder="1" applyAlignment="1">
      <alignment vertical="top" wrapText="1"/>
    </xf>
    <xf numFmtId="44" fontId="11" fillId="0" borderId="0" xfId="2" applyFont="1" applyFill="1" applyBorder="1" applyAlignment="1">
      <alignment horizontal="right" vertical="top" wrapText="1"/>
    </xf>
    <xf numFmtId="44" fontId="11" fillId="0" borderId="0" xfId="2" applyFont="1" applyFill="1" applyBorder="1" applyAlignment="1" applyProtection="1">
      <alignment vertical="top" wrapText="1"/>
      <protection locked="0"/>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Font="1" applyFill="1" applyBorder="1" applyAlignment="1">
      <alignment horizontal="left" vertical="top" wrapText="1"/>
    </xf>
    <xf numFmtId="0" fontId="10" fillId="8" borderId="7" xfId="0" applyFont="1" applyFill="1" applyBorder="1" applyAlignment="1">
      <alignment horizontal="left" wrapText="1"/>
    </xf>
    <xf numFmtId="0" fontId="11" fillId="8" borderId="12" xfId="0" applyFont="1" applyFill="1" applyBorder="1" applyAlignment="1">
      <alignment horizontal="left" vertical="top" wrapText="1"/>
    </xf>
    <xf numFmtId="43" fontId="11" fillId="8" borderId="12" xfId="1" applyFont="1" applyFill="1" applyBorder="1" applyAlignment="1">
      <alignment vertical="top" wrapText="1"/>
    </xf>
    <xf numFmtId="44" fontId="11" fillId="8" borderId="12" xfId="2" applyFont="1" applyFill="1" applyBorder="1" applyAlignment="1">
      <alignment vertical="top" wrapText="1"/>
    </xf>
    <xf numFmtId="0" fontId="0" fillId="0" borderId="3" xfId="0" applyFont="1" applyFill="1" applyBorder="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lignment horizontal="center" wrapText="1"/>
    </xf>
    <xf numFmtId="0" fontId="0" fillId="6" borderId="5" xfId="0" applyFont="1" applyFill="1" applyBorder="1" applyAlignment="1">
      <alignment horizontal="center" wrapText="1"/>
    </xf>
    <xf numFmtId="0" fontId="12" fillId="10" borderId="4" xfId="0" applyFont="1" applyFill="1" applyBorder="1" applyAlignment="1" applyProtection="1">
      <alignment vertical="top"/>
      <protection locked="0"/>
    </xf>
    <xf numFmtId="0" fontId="11" fillId="8" borderId="13" xfId="0" applyFont="1" applyFill="1" applyBorder="1" applyAlignment="1">
      <alignment vertical="center" wrapText="1"/>
    </xf>
    <xf numFmtId="0" fontId="11" fillId="8" borderId="15" xfId="0" applyFont="1" applyFill="1" applyBorder="1" applyAlignment="1">
      <alignment vertical="center" wrapText="1"/>
    </xf>
    <xf numFmtId="164" fontId="12" fillId="0" borderId="1" xfId="2" applyNumberFormat="1" applyFont="1" applyFill="1" applyBorder="1" applyAlignment="1">
      <alignment vertical="top"/>
    </xf>
    <xf numFmtId="44" fontId="12" fillId="0" borderId="1" xfId="2" applyFont="1" applyFill="1" applyBorder="1" applyAlignment="1">
      <alignment vertical="top"/>
    </xf>
    <xf numFmtId="164" fontId="12" fillId="8" borderId="7" xfId="2" applyNumberFormat="1" applyFont="1" applyFill="1" applyBorder="1" applyAlignment="1">
      <alignment vertical="top"/>
    </xf>
    <xf numFmtId="164" fontId="12" fillId="8" borderId="7" xfId="2" applyNumberFormat="1" applyFont="1" applyFill="1" applyBorder="1" applyAlignment="1">
      <alignment vertical="top" wrapText="1"/>
    </xf>
    <xf numFmtId="164" fontId="12" fillId="8" borderId="8" xfId="2" applyNumberFormat="1" applyFont="1" applyFill="1" applyBorder="1" applyAlignment="1">
      <alignment vertical="top" wrapText="1"/>
    </xf>
    <xf numFmtId="49" fontId="10" fillId="8" borderId="13" xfId="0" applyNumberFormat="1" applyFont="1" applyFill="1" applyBorder="1" applyAlignment="1">
      <alignment vertical="center"/>
    </xf>
    <xf numFmtId="49" fontId="10" fillId="8" borderId="15" xfId="0" applyNumberFormat="1" applyFont="1" applyFill="1" applyBorder="1" applyAlignment="1">
      <alignment vertical="center"/>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164" fontId="12" fillId="0" borderId="1" xfId="2" applyNumberFormat="1" applyFont="1" applyFill="1" applyBorder="1" applyAlignment="1">
      <alignment vertical="top" wrapText="1"/>
    </xf>
    <xf numFmtId="49" fontId="10" fillId="8" borderId="13" xfId="0" applyNumberFormat="1" applyFont="1" applyFill="1" applyBorder="1" applyAlignment="1">
      <alignment vertical="top"/>
    </xf>
    <xf numFmtId="49" fontId="10" fillId="8" borderId="15" xfId="0" applyNumberFormat="1" applyFont="1" applyFill="1" applyBorder="1" applyAlignment="1">
      <alignment vertical="top"/>
    </xf>
    <xf numFmtId="0" fontId="29" fillId="2" borderId="0" xfId="0" applyFont="1" applyFill="1" applyBorder="1" applyAlignment="1">
      <alignment vertical="center"/>
    </xf>
    <xf numFmtId="1" fontId="29" fillId="2" borderId="0" xfId="0" applyNumberFormat="1" applyFont="1" applyFill="1" applyBorder="1" applyAlignment="1">
      <alignment vertical="center"/>
    </xf>
    <xf numFmtId="0" fontId="0" fillId="0" borderId="0" xfId="0" applyFont="1" applyFill="1" applyBorder="1"/>
    <xf numFmtId="0" fontId="10" fillId="2" borderId="0" xfId="0" applyFont="1" applyFill="1" applyBorder="1" applyAlignment="1">
      <alignment vertical="center"/>
    </xf>
    <xf numFmtId="0" fontId="29" fillId="2" borderId="0" xfId="0" applyFont="1" applyFill="1" applyBorder="1" applyAlignment="1">
      <alignment horizontal="left" vertical="center" wrapText="1"/>
    </xf>
    <xf numFmtId="167" fontId="12" fillId="0" borderId="12" xfId="2" applyNumberFormat="1" applyFont="1" applyFill="1" applyBorder="1" applyAlignment="1" applyProtection="1">
      <alignment vertical="top"/>
    </xf>
    <xf numFmtId="164" fontId="12" fillId="0" borderId="12" xfId="1" applyNumberFormat="1" applyFont="1" applyFill="1" applyBorder="1" applyAlignment="1" applyProtection="1">
      <alignment vertical="top"/>
    </xf>
    <xf numFmtId="164" fontId="12" fillId="0" borderId="4" xfId="2" applyNumberFormat="1" applyFont="1" applyFill="1" applyBorder="1" applyAlignment="1" applyProtection="1">
      <alignment vertical="top"/>
    </xf>
    <xf numFmtId="164" fontId="12" fillId="0" borderId="12" xfId="2" applyNumberFormat="1" applyFont="1" applyFill="1" applyBorder="1" applyAlignment="1" applyProtection="1">
      <alignment vertical="top"/>
    </xf>
    <xf numFmtId="164" fontId="12" fillId="0" borderId="5" xfId="1" applyNumberFormat="1" applyFont="1" applyFill="1" applyBorder="1" applyAlignment="1" applyProtection="1">
      <alignment vertical="top"/>
    </xf>
    <xf numFmtId="164" fontId="12" fillId="0" borderId="1" xfId="2" applyNumberFormat="1" applyFont="1" applyFill="1" applyBorder="1" applyAlignment="1" applyProtection="1">
      <alignment vertical="top"/>
    </xf>
    <xf numFmtId="49" fontId="10" fillId="8" borderId="13" xfId="0" applyNumberFormat="1" applyFont="1" applyFill="1" applyBorder="1" applyAlignment="1" applyProtection="1">
      <alignment vertical="top"/>
    </xf>
    <xf numFmtId="164" fontId="11" fillId="7" borderId="17" xfId="1" applyNumberFormat="1" applyFont="1" applyFill="1" applyBorder="1" applyAlignment="1" applyProtection="1">
      <alignment vertical="top"/>
    </xf>
    <xf numFmtId="164" fontId="11" fillId="6" borderId="17" xfId="1" applyNumberFormat="1" applyFont="1" applyFill="1" applyBorder="1" applyAlignment="1" applyProtection="1">
      <alignment vertical="top"/>
    </xf>
    <xf numFmtId="164" fontId="11" fillId="6" borderId="23" xfId="1" applyNumberFormat="1" applyFont="1" applyFill="1" applyBorder="1" applyAlignment="1" applyProtection="1">
      <alignment vertical="top"/>
    </xf>
    <xf numFmtId="164" fontId="12" fillId="7" borderId="12" xfId="1" applyNumberFormat="1" applyFont="1" applyFill="1" applyBorder="1" applyAlignment="1" applyProtection="1">
      <alignment vertical="top"/>
    </xf>
    <xf numFmtId="164" fontId="12" fillId="6" borderId="12" xfId="1" applyNumberFormat="1" applyFont="1" applyFill="1" applyBorder="1" applyAlignment="1" applyProtection="1">
      <alignment vertical="top"/>
    </xf>
    <xf numFmtId="164" fontId="12" fillId="6" borderId="12" xfId="2" applyNumberFormat="1" applyFont="1" applyFill="1" applyBorder="1" applyAlignment="1" applyProtection="1">
      <alignment vertical="top"/>
    </xf>
    <xf numFmtId="164" fontId="0" fillId="0" borderId="21" xfId="0" applyNumberFormat="1" applyFont="1" applyFill="1" applyBorder="1" applyAlignment="1" applyProtection="1">
      <alignment horizontal="left" vertical="top" wrapText="1"/>
    </xf>
    <xf numFmtId="0" fontId="10" fillId="0" borderId="0" xfId="0" applyFont="1" applyFill="1" applyBorder="1" applyAlignment="1" applyProtection="1">
      <alignment vertical="top"/>
    </xf>
    <xf numFmtId="0" fontId="11" fillId="0" borderId="0" xfId="4" applyNumberFormat="1" applyFont="1" applyFill="1" applyBorder="1" applyAlignment="1" applyProtection="1">
      <alignment horizontal="center" vertical="top" wrapText="1"/>
    </xf>
    <xf numFmtId="0" fontId="11" fillId="0" borderId="0" xfId="2" applyNumberFormat="1" applyFont="1" applyFill="1" applyBorder="1" applyAlignment="1" applyProtection="1">
      <alignment horizontal="center" vertical="top" wrapText="1"/>
    </xf>
    <xf numFmtId="164" fontId="12" fillId="7" borderId="5" xfId="1" applyNumberFormat="1" applyFont="1" applyFill="1" applyBorder="1" applyAlignment="1" applyProtection="1">
      <alignment vertical="top"/>
    </xf>
    <xf numFmtId="164" fontId="12" fillId="6" borderId="5" xfId="1" applyNumberFormat="1" applyFont="1" applyFill="1" applyBorder="1" applyAlignment="1" applyProtection="1">
      <alignment vertical="top"/>
    </xf>
    <xf numFmtId="164" fontId="12" fillId="6" borderId="5" xfId="2" applyNumberFormat="1" applyFont="1" applyFill="1" applyBorder="1" applyAlignment="1" applyProtection="1">
      <alignment vertical="top"/>
    </xf>
    <xf numFmtId="49" fontId="14" fillId="0" borderId="12" xfId="0" applyNumberFormat="1" applyFont="1" applyFill="1" applyBorder="1" applyAlignment="1" applyProtection="1">
      <alignment vertical="top"/>
    </xf>
    <xf numFmtId="0" fontId="12" fillId="0" borderId="12" xfId="0" applyFont="1" applyFill="1" applyBorder="1" applyAlignment="1" applyProtection="1">
      <alignment vertical="top"/>
    </xf>
    <xf numFmtId="1" fontId="12" fillId="8" borderId="12" xfId="0" applyNumberFormat="1" applyFont="1" applyFill="1" applyBorder="1" applyAlignment="1">
      <alignment horizontal="center"/>
    </xf>
    <xf numFmtId="0" fontId="12" fillId="8" borderId="12" xfId="0" applyFont="1" applyFill="1" applyBorder="1" applyAlignment="1">
      <alignment horizontal="center"/>
    </xf>
    <xf numFmtId="49" fontId="28" fillId="8" borderId="13" xfId="0" applyNumberFormat="1" applyFont="1" applyFill="1" applyBorder="1" applyAlignment="1">
      <alignment vertical="top"/>
    </xf>
    <xf numFmtId="49" fontId="28" fillId="8" borderId="15" xfId="0" applyNumberFormat="1" applyFont="1" applyFill="1" applyBorder="1" applyAlignment="1">
      <alignment vertical="top"/>
    </xf>
    <xf numFmtId="0" fontId="12" fillId="8" borderId="12" xfId="0" applyFont="1" applyFill="1" applyBorder="1" applyAlignment="1">
      <alignment horizontal="center" wrapText="1"/>
    </xf>
    <xf numFmtId="0" fontId="26" fillId="8" borderId="13" xfId="0" applyFont="1" applyFill="1" applyBorder="1" applyAlignment="1">
      <alignment vertical="center"/>
    </xf>
    <xf numFmtId="0" fontId="26"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1" fontId="11" fillId="8" borderId="12" xfId="1" applyNumberFormat="1" applyFont="1" applyFill="1" applyBorder="1" applyAlignment="1">
      <alignment vertical="top" wrapText="1"/>
    </xf>
    <xf numFmtId="44" fontId="11" fillId="8" borderId="8" xfId="2" applyFont="1" applyFill="1" applyBorder="1" applyAlignment="1">
      <alignment vertical="top" wrapText="1"/>
    </xf>
    <xf numFmtId="0" fontId="0" fillId="8" borderId="12" xfId="0" applyFont="1" applyFill="1" applyBorder="1" applyAlignment="1">
      <alignment horizontal="center" wrapText="1"/>
    </xf>
    <xf numFmtId="49" fontId="14" fillId="0" borderId="12" xfId="0" applyNumberFormat="1" applyFont="1" applyFill="1" applyBorder="1" applyAlignment="1" applyProtection="1">
      <alignment horizontal="left" vertical="top" wrapText="1"/>
    </xf>
    <xf numFmtId="44" fontId="12" fillId="0" borderId="15" xfId="2" applyFont="1" applyFill="1" applyBorder="1" applyAlignment="1" applyProtection="1">
      <alignment vertical="top"/>
    </xf>
    <xf numFmtId="44" fontId="12" fillId="0" borderId="12" xfId="2" applyFont="1" applyFill="1" applyBorder="1" applyAlignment="1" applyProtection="1">
      <alignment vertical="top"/>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0" fontId="0" fillId="0" borderId="12" xfId="0" applyFont="1" applyFill="1" applyBorder="1" applyAlignment="1" applyProtection="1">
      <alignment vertical="top"/>
    </xf>
    <xf numFmtId="164" fontId="12" fillId="6" borderId="12" xfId="2" applyNumberFormat="1" applyFont="1" applyFill="1" applyBorder="1" applyAlignment="1" applyProtection="1">
      <alignment vertical="top" wrapText="1"/>
    </xf>
    <xf numFmtId="164" fontId="11" fillId="0" borderId="17" xfId="1" applyNumberFormat="1" applyFont="1" applyFill="1" applyBorder="1" applyAlignment="1" applyProtection="1">
      <alignment vertical="top"/>
    </xf>
    <xf numFmtId="164" fontId="11" fillId="6" borderId="19"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37" fontId="0" fillId="5" borderId="0" xfId="0" applyNumberFormat="1" applyFont="1" applyFill="1" applyBorder="1" applyAlignment="1" applyProtection="1">
      <alignment horizontal="left" vertical="top"/>
    </xf>
    <xf numFmtId="0" fontId="10" fillId="5" borderId="0" xfId="0" applyFont="1" applyFill="1" applyBorder="1" applyAlignment="1">
      <alignment horizontal="center" vertical="top"/>
    </xf>
    <xf numFmtId="166" fontId="25" fillId="5" borderId="0" xfId="0" applyNumberFormat="1" applyFont="1" applyFill="1" applyBorder="1" applyAlignment="1" applyProtection="1">
      <alignment vertical="top"/>
    </xf>
    <xf numFmtId="0" fontId="10" fillId="0" borderId="0" xfId="0" applyFont="1" applyFill="1" applyBorder="1" applyAlignment="1">
      <alignment horizontal="center" vertical="top"/>
    </xf>
    <xf numFmtId="166" fontId="25" fillId="0" borderId="0" xfId="0" applyNumberFormat="1" applyFont="1" applyFill="1" applyBorder="1" applyAlignment="1" applyProtection="1">
      <alignmen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0" fontId="12" fillId="6" borderId="5" xfId="2" applyNumberFormat="1" applyFont="1" applyFill="1" applyBorder="1" applyAlignment="1" applyProtection="1">
      <alignment vertical="top" wrapText="1"/>
      <protection locked="0"/>
    </xf>
    <xf numFmtId="0" fontId="12" fillId="6" borderId="5" xfId="2" applyNumberFormat="1" applyFont="1" applyFill="1" applyBorder="1" applyAlignment="1">
      <alignment vertical="top" wrapText="1"/>
    </xf>
    <xf numFmtId="49" fontId="26" fillId="8" borderId="2" xfId="0" applyNumberFormat="1" applyFont="1" applyFill="1" applyBorder="1" applyAlignment="1">
      <alignment vertical="top"/>
    </xf>
    <xf numFmtId="49" fontId="26" fillId="8" borderId="8" xfId="0" applyNumberFormat="1" applyFont="1" applyFill="1" applyBorder="1" applyAlignment="1">
      <alignment vertical="top"/>
    </xf>
    <xf numFmtId="164" fontId="12" fillId="0" borderId="13" xfId="2" applyNumberFormat="1" applyFont="1" applyFill="1" applyBorder="1" applyAlignment="1" applyProtection="1">
      <alignment vertical="top"/>
    </xf>
    <xf numFmtId="44" fontId="12" fillId="7" borderId="5" xfId="2" applyFont="1" applyFill="1" applyBorder="1" applyAlignment="1" applyProtection="1">
      <alignment vertical="top"/>
    </xf>
    <xf numFmtId="44" fontId="12" fillId="6" borderId="5" xfId="2" applyFont="1" applyFill="1" applyBorder="1" applyAlignment="1" applyProtection="1">
      <alignment vertical="top"/>
    </xf>
    <xf numFmtId="164" fontId="12" fillId="8" borderId="7" xfId="2" applyNumberFormat="1" applyFont="1" applyFill="1" applyBorder="1" applyAlignment="1" applyProtection="1">
      <alignment vertical="top"/>
    </xf>
    <xf numFmtId="164" fontId="11" fillId="0" borderId="0" xfId="4" applyNumberFormat="1" applyFont="1" applyFill="1" applyBorder="1" applyAlignment="1" applyProtection="1">
      <alignment horizontal="center" vertical="top" wrapText="1"/>
    </xf>
    <xf numFmtId="49" fontId="14" fillId="0" borderId="12" xfId="0" applyNumberFormat="1" applyFont="1" applyFill="1" applyBorder="1" applyAlignment="1" applyProtection="1"/>
    <xf numFmtId="0" fontId="12" fillId="0" borderId="0" xfId="0" applyFont="1" applyFill="1" applyBorder="1" applyAlignment="1" applyProtection="1">
      <alignment vertical="top"/>
    </xf>
    <xf numFmtId="10" fontId="11" fillId="0" borderId="0" xfId="2" applyNumberFormat="1" applyFont="1" applyFill="1" applyBorder="1" applyAlignment="1" applyProtection="1">
      <alignment horizontal="center" vertical="top" wrapText="1"/>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49" fontId="14" fillId="8" borderId="12" xfId="0" applyNumberFormat="1" applyFont="1" applyFill="1" applyBorder="1" applyAlignment="1">
      <alignment horizontal="center" vertical="top"/>
    </xf>
    <xf numFmtId="0" fontId="22" fillId="0" borderId="0" xfId="0" applyFont="1" applyFill="1" applyBorder="1" applyAlignment="1">
      <alignment vertical="center"/>
    </xf>
    <xf numFmtId="49" fontId="0" fillId="8" borderId="12" xfId="0" applyNumberFormat="1" applyFont="1" applyFill="1" applyBorder="1" applyAlignment="1">
      <alignment horizontal="center" vertical="top"/>
    </xf>
    <xf numFmtId="1" fontId="12" fillId="8" borderId="12" xfId="1" applyNumberFormat="1" applyFont="1" applyFill="1" applyBorder="1" applyAlignment="1">
      <alignment horizontal="center" vertical="top" wrapText="1"/>
    </xf>
    <xf numFmtId="44" fontId="12" fillId="8" borderId="12" xfId="2" applyFont="1" applyFill="1" applyBorder="1" applyAlignment="1">
      <alignment horizontal="center" vertical="top" wrapText="1"/>
    </xf>
    <xf numFmtId="44" fontId="12" fillId="8" borderId="15" xfId="2" applyFont="1" applyFill="1" applyBorder="1" applyAlignment="1">
      <alignment horizontal="center" vertical="top" wrapText="1"/>
    </xf>
    <xf numFmtId="0" fontId="0" fillId="8" borderId="12" xfId="0" applyFont="1" applyFill="1" applyBorder="1" applyAlignment="1">
      <alignment horizontal="center" vertical="top" wrapText="1"/>
    </xf>
    <xf numFmtId="0" fontId="10" fillId="6" borderId="12" xfId="0" applyNumberFormat="1" applyFont="1" applyFill="1" applyBorder="1" applyAlignment="1" applyProtection="1">
      <protection locked="0"/>
    </xf>
    <xf numFmtId="0" fontId="12" fillId="5"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49" fontId="22" fillId="0" borderId="0" xfId="0" applyNumberFormat="1" applyFont="1" applyFill="1" applyBorder="1" applyAlignment="1">
      <alignment vertical="center"/>
    </xf>
    <xf numFmtId="0" fontId="11" fillId="6" borderId="7" xfId="2" applyNumberFormat="1" applyFont="1" applyFill="1" applyBorder="1" applyAlignment="1" applyProtection="1">
      <alignment vertical="top" wrapText="1"/>
      <protection locked="0"/>
    </xf>
    <xf numFmtId="0" fontId="11" fillId="6" borderId="12" xfId="2" applyNumberFormat="1" applyFont="1" applyFill="1" applyBorder="1" applyAlignment="1" applyProtection="1">
      <alignment vertical="top" wrapText="1"/>
      <protection locked="0"/>
    </xf>
    <xf numFmtId="0" fontId="10" fillId="8" borderId="12" xfId="0" applyFont="1" applyFill="1" applyBorder="1" applyAlignment="1">
      <alignment vertical="top" wrapText="1"/>
    </xf>
    <xf numFmtId="10" fontId="11" fillId="0" borderId="0" xfId="4" applyNumberFormat="1" applyFont="1" applyFill="1" applyBorder="1" applyAlignment="1" applyProtection="1">
      <alignment horizontal="center" vertical="top" wrapText="1"/>
    </xf>
    <xf numFmtId="0" fontId="18" fillId="2" borderId="0" xfId="0" applyFont="1" applyFill="1" applyBorder="1" applyAlignment="1" applyProtection="1">
      <alignment vertical="center"/>
    </xf>
    <xf numFmtId="0" fontId="21"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0" fillId="0" borderId="0" xfId="0" applyFont="1" applyFill="1" applyBorder="1" applyAlignment="1" applyProtection="1">
      <alignment vertical="top"/>
    </xf>
    <xf numFmtId="0" fontId="11" fillId="0" borderId="0" xfId="0" applyFont="1" applyFill="1" applyBorder="1" applyAlignment="1" applyProtection="1">
      <alignment horizontal="left" vertical="top"/>
    </xf>
    <xf numFmtId="0" fontId="12" fillId="5" borderId="0" xfId="0" applyFont="1" applyFill="1" applyBorder="1" applyAlignment="1" applyProtection="1">
      <alignment horizontal="right" vertical="center"/>
    </xf>
    <xf numFmtId="0" fontId="15" fillId="5" borderId="0" xfId="0" applyFont="1" applyFill="1" applyBorder="1" applyAlignment="1" applyProtection="1">
      <alignment horizontal="right" vertical="center"/>
    </xf>
    <xf numFmtId="0" fontId="19" fillId="0" borderId="0" xfId="0" applyFont="1" applyFill="1" applyBorder="1" applyAlignment="1" applyProtection="1">
      <alignment vertical="center" wrapText="1"/>
    </xf>
    <xf numFmtId="0" fontId="10"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4"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20" fillId="0" borderId="0" xfId="0" applyFont="1" applyFill="1" applyBorder="1" applyAlignment="1" applyProtection="1">
      <alignment vertical="top"/>
    </xf>
    <xf numFmtId="44" fontId="12" fillId="0" borderId="0" xfId="2" applyFont="1" applyFill="1" applyBorder="1" applyAlignment="1" applyProtection="1">
      <alignment vertical="top"/>
    </xf>
    <xf numFmtId="164" fontId="11" fillId="0" borderId="4" xfId="2" applyNumberFormat="1" applyFont="1" applyFill="1" applyBorder="1" applyAlignment="1" applyProtection="1">
      <alignment vertical="top"/>
    </xf>
    <xf numFmtId="164" fontId="11" fillId="0" borderId="3" xfId="2" applyNumberFormat="1" applyFont="1" applyFill="1" applyBorder="1" applyAlignment="1" applyProtection="1">
      <alignment vertical="top"/>
    </xf>
    <xf numFmtId="0" fontId="19" fillId="0" borderId="0" xfId="0" applyFont="1" applyFill="1" applyBorder="1" applyAlignment="1" applyProtection="1">
      <alignment horizontal="center" vertical="top" wrapText="1"/>
    </xf>
    <xf numFmtId="49" fontId="14" fillId="0" borderId="0" xfId="0" applyNumberFormat="1" applyFont="1" applyFill="1" applyBorder="1" applyAlignment="1" applyProtection="1">
      <alignment vertical="top"/>
    </xf>
    <xf numFmtId="164" fontId="12" fillId="0" borderId="3" xfId="2" applyNumberFormat="1" applyFont="1" applyFill="1" applyBorder="1" applyAlignment="1" applyProtection="1">
      <alignment vertical="top"/>
    </xf>
    <xf numFmtId="37" fontId="0" fillId="0" borderId="0" xfId="0" applyNumberFormat="1" applyFont="1" applyFill="1" applyBorder="1" applyAlignment="1" applyProtection="1">
      <alignment vertical="top"/>
    </xf>
    <xf numFmtId="49" fontId="0" fillId="0" borderId="0" xfId="0" applyNumberFormat="1" applyFont="1" applyFill="1" applyBorder="1" applyAlignment="1" applyProtection="1">
      <alignment vertical="top"/>
    </xf>
    <xf numFmtId="0" fontId="12" fillId="0" borderId="0" xfId="0" applyFont="1" applyFill="1" applyBorder="1" applyAlignment="1" applyProtection="1">
      <alignment horizontal="right" vertical="top"/>
    </xf>
    <xf numFmtId="0" fontId="15" fillId="0" borderId="0" xfId="0" applyFont="1" applyFill="1" applyBorder="1" applyAlignment="1" applyProtection="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164" fontId="12" fillId="0" borderId="7" xfId="2" applyNumberFormat="1" applyFont="1" applyFill="1" applyBorder="1" applyAlignment="1" applyProtection="1">
      <alignment vertical="top"/>
    </xf>
    <xf numFmtId="0" fontId="12" fillId="0" borderId="0" xfId="0" applyFont="1" applyFill="1" applyBorder="1" applyAlignment="1" applyProtection="1">
      <alignment horizontal="left" vertical="top"/>
    </xf>
    <xf numFmtId="164" fontId="12" fillId="0" borderId="5" xfId="2" applyNumberFormat="1" applyFont="1" applyFill="1" applyBorder="1" applyAlignment="1" applyProtection="1">
      <alignment vertical="top"/>
    </xf>
    <xf numFmtId="0" fontId="11" fillId="0" borderId="0" xfId="0" applyFont="1" applyFill="1" applyBorder="1" applyAlignment="1" applyProtection="1">
      <alignment horizontal="right" vertical="top"/>
    </xf>
    <xf numFmtId="164" fontId="11" fillId="0" borderId="16" xfId="1" applyNumberFormat="1" applyFont="1" applyFill="1" applyBorder="1" applyAlignment="1" applyProtection="1">
      <alignment vertical="top"/>
    </xf>
    <xf numFmtId="164" fontId="11" fillId="0" borderId="24" xfId="1"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164" fontId="10" fillId="0" borderId="19" xfId="0" applyNumberFormat="1" applyFont="1" applyFill="1" applyBorder="1" applyAlignment="1" applyProtection="1">
      <alignment horizontal="left" vertical="top"/>
    </xf>
    <xf numFmtId="0" fontId="9" fillId="0" borderId="0" xfId="3" applyFill="1" applyBorder="1" applyAlignment="1">
      <alignment vertical="top"/>
    </xf>
    <xf numFmtId="0" fontId="0" fillId="0" borderId="12" xfId="0" applyFont="1" applyFill="1" applyBorder="1" applyAlignment="1">
      <alignment vertical="top"/>
    </xf>
    <xf numFmtId="49" fontId="22" fillId="5" borderId="2" xfId="0" applyNumberFormat="1" applyFont="1" applyFill="1" applyBorder="1" applyAlignment="1">
      <alignment horizontal="left" vertical="center"/>
    </xf>
    <xf numFmtId="49" fontId="26" fillId="8" borderId="14" xfId="0" applyNumberFormat="1" applyFont="1" applyFill="1" applyBorder="1" applyAlignment="1">
      <alignment horizontal="center" vertical="top"/>
    </xf>
    <xf numFmtId="49" fontId="26" fillId="8" borderId="13" xfId="0" applyNumberFormat="1" applyFont="1" applyFill="1" applyBorder="1" applyAlignment="1">
      <alignment horizontal="center" vertical="top"/>
    </xf>
    <xf numFmtId="49" fontId="26" fillId="8" borderId="15" xfId="0" applyNumberFormat="1" applyFont="1" applyFill="1" applyBorder="1" applyAlignment="1">
      <alignment horizontal="center" vertical="top"/>
    </xf>
    <xf numFmtId="49" fontId="26" fillId="8" borderId="14" xfId="0" applyNumberFormat="1" applyFont="1" applyFill="1" applyBorder="1" applyAlignment="1">
      <alignment horizontal="center" vertical="top" wrapText="1"/>
    </xf>
    <xf numFmtId="49" fontId="26" fillId="8" borderId="13" xfId="0" applyNumberFormat="1" applyFont="1" applyFill="1" applyBorder="1" applyAlignment="1">
      <alignment horizontal="center" vertical="top" wrapText="1"/>
    </xf>
    <xf numFmtId="0" fontId="10" fillId="8" borderId="14" xfId="0" applyFont="1" applyFill="1" applyBorder="1" applyAlignment="1">
      <alignment horizontal="center" vertical="center"/>
    </xf>
    <xf numFmtId="0" fontId="0" fillId="8" borderId="13" xfId="0" applyFont="1" applyFill="1" applyBorder="1" applyAlignment="1"/>
    <xf numFmtId="0" fontId="0" fillId="8" borderId="15" xfId="0" applyFont="1" applyFill="1" applyBorder="1" applyAlignment="1"/>
    <xf numFmtId="0" fontId="21" fillId="0" borderId="0" xfId="0" applyFont="1" applyFill="1" applyBorder="1" applyAlignment="1">
      <alignment horizont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0" borderId="13" xfId="0" applyFont="1" applyBorder="1" applyAlignment="1"/>
    <xf numFmtId="0" fontId="0" fillId="0" borderId="15" xfId="0" applyFont="1" applyBorder="1" applyAlignment="1"/>
    <xf numFmtId="49" fontId="22" fillId="5" borderId="13" xfId="0" applyNumberFormat="1" applyFont="1" applyFill="1" applyBorder="1" applyAlignment="1">
      <alignment horizontal="left" vertical="center"/>
    </xf>
    <xf numFmtId="0" fontId="9" fillId="0" borderId="0" xfId="3"/>
    <xf numFmtId="49" fontId="28" fillId="8" borderId="14" xfId="0" applyNumberFormat="1" applyFont="1" applyFill="1" applyBorder="1" applyAlignment="1">
      <alignment horizontal="center" vertical="top"/>
    </xf>
    <xf numFmtId="49" fontId="28" fillId="8" borderId="13" xfId="0" applyNumberFormat="1" applyFont="1" applyFill="1" applyBorder="1" applyAlignment="1">
      <alignment horizontal="center" vertical="top"/>
    </xf>
    <xf numFmtId="0" fontId="11" fillId="0" borderId="0" xfId="0" applyFont="1" applyFill="1" applyBorder="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0" fillId="6" borderId="13" xfId="0" applyFont="1" applyFill="1" applyBorder="1" applyAlignment="1">
      <alignment horizontal="center"/>
    </xf>
    <xf numFmtId="0" fontId="0" fillId="6" borderId="15" xfId="0" applyFont="1" applyFill="1" applyBorder="1" applyAlignment="1">
      <alignment horizontal="center"/>
    </xf>
    <xf numFmtId="0" fontId="0" fillId="8" borderId="13" xfId="0" applyFont="1" applyFill="1" applyBorder="1" applyAlignment="1">
      <alignment horizontal="center"/>
    </xf>
    <xf numFmtId="0" fontId="0" fillId="8" borderId="15" xfId="0" applyFont="1" applyFill="1" applyBorder="1" applyAlignment="1">
      <alignment horizontal="center"/>
    </xf>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6" fillId="0" borderId="10"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8" xfId="0" applyFont="1" applyFill="1" applyBorder="1" applyAlignment="1">
      <alignment horizontal="center" vertical="center"/>
    </xf>
    <xf numFmtId="0" fontId="26" fillId="8" borderId="10" xfId="0" applyFont="1" applyFill="1" applyBorder="1" applyAlignment="1">
      <alignment horizontal="center" vertical="center"/>
    </xf>
    <xf numFmtId="0" fontId="26" fillId="8" borderId="2" xfId="0" applyFont="1" applyFill="1" applyBorder="1" applyAlignment="1">
      <alignment horizontal="center" vertical="center"/>
    </xf>
    <xf numFmtId="0" fontId="9" fillId="0" borderId="0" xfId="3" applyFill="1" applyBorder="1" applyAlignment="1">
      <alignment horizontal="left" vertical="top" wrapText="1"/>
    </xf>
    <xf numFmtId="0" fontId="9" fillId="0" borderId="0" xfId="3" applyAlignment="1">
      <alignment vertical="top"/>
    </xf>
    <xf numFmtId="0" fontId="11" fillId="5" borderId="3" xfId="0" applyFont="1" applyFill="1" applyBorder="1" applyAlignment="1">
      <alignment horizontal="center" wrapText="1"/>
    </xf>
    <xf numFmtId="0" fontId="11" fillId="5" borderId="0" xfId="0" applyFont="1" applyFill="1" applyBorder="1" applyAlignment="1">
      <alignment horizontal="center" wrapText="1"/>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3" xfId="0" applyFont="1" applyFill="1" applyBorder="1" applyAlignment="1">
      <alignment horizontal="center" vertical="center" wrapText="1"/>
    </xf>
    <xf numFmtId="49" fontId="26" fillId="8" borderId="14" xfId="0" applyNumberFormat="1" applyFont="1" applyFill="1" applyBorder="1" applyAlignment="1">
      <alignment horizontal="center" vertical="center"/>
    </xf>
    <xf numFmtId="49" fontId="26" fillId="8" borderId="13" xfId="0" applyNumberFormat="1" applyFont="1" applyFill="1" applyBorder="1" applyAlignment="1">
      <alignment horizontal="center" vertical="center"/>
    </xf>
    <xf numFmtId="0" fontId="21" fillId="0" borderId="0" xfId="0" applyFont="1" applyFill="1" applyBorder="1" applyAlignment="1" applyProtection="1">
      <alignment horizontal="center" wrapText="1"/>
    </xf>
    <xf numFmtId="0" fontId="22" fillId="5" borderId="2" xfId="0" applyFont="1" applyFill="1" applyBorder="1" applyAlignment="1" applyProtection="1">
      <alignment horizontal="left" vertical="center"/>
    </xf>
    <xf numFmtId="0" fontId="10" fillId="0" borderId="18" xfId="0" applyFont="1" applyFill="1" applyBorder="1" applyAlignment="1" applyProtection="1">
      <alignment horizontal="right" vertical="top"/>
    </xf>
    <xf numFmtId="0" fontId="10" fillId="0" borderId="22" xfId="0" applyFont="1" applyFill="1" applyBorder="1" applyAlignment="1" applyProtection="1">
      <alignment horizontal="right" vertical="top"/>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co.wa.gov/doc_pages/manuals_by_number.shtml" TargetMode="External"/><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rco.wa.gov/doc_pages/manuals_by_number.shtml"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rco.wa.gov/documents/manuals&amp;forms/Manual_18.pdf"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rco.wa.gov/documents/manuals&amp;forms/Manual_5.pdf"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showGridLines="0" topLeftCell="A7" workbookViewId="0">
      <selection activeCell="K22" sqref="K22"/>
    </sheetView>
  </sheetViews>
  <sheetFormatPr defaultRowHeight="15" x14ac:dyDescent="0.25"/>
  <cols>
    <col min="1" max="1" width="6.28515625" style="46" customWidth="1"/>
    <col min="2" max="2" width="15.28515625" style="48" customWidth="1"/>
  </cols>
  <sheetData>
    <row r="1" spans="1:2" x14ac:dyDescent="0.25">
      <c r="A1" s="43" t="s">
        <v>50</v>
      </c>
    </row>
    <row r="2" spans="1:2" s="24" customFormat="1" x14ac:dyDescent="0.25">
      <c r="A2" s="44" t="s">
        <v>51</v>
      </c>
      <c r="B2" s="49"/>
    </row>
    <row r="3" spans="1:2" s="24" customFormat="1" x14ac:dyDescent="0.25">
      <c r="A3" s="44" t="s">
        <v>28</v>
      </c>
      <c r="B3" s="49"/>
    </row>
    <row r="4" spans="1:2" s="24" customFormat="1" x14ac:dyDescent="0.25">
      <c r="A4" s="44" t="s">
        <v>29</v>
      </c>
      <c r="B4" s="49"/>
    </row>
    <row r="5" spans="1:2" s="24" customFormat="1" x14ac:dyDescent="0.25">
      <c r="A5" s="44" t="s">
        <v>30</v>
      </c>
      <c r="B5" s="49"/>
    </row>
    <row r="6" spans="1:2" s="24" customFormat="1" x14ac:dyDescent="0.25">
      <c r="A6" s="45" t="s">
        <v>26</v>
      </c>
      <c r="B6" s="48" t="s">
        <v>25</v>
      </c>
    </row>
    <row r="7" spans="1:2" x14ac:dyDescent="0.25">
      <c r="A7" s="45" t="s">
        <v>26</v>
      </c>
      <c r="B7" s="48" t="s">
        <v>44</v>
      </c>
    </row>
    <row r="8" spans="1:2" x14ac:dyDescent="0.25">
      <c r="A8" s="45" t="s">
        <v>26</v>
      </c>
      <c r="B8" s="48" t="s">
        <v>27</v>
      </c>
    </row>
    <row r="9" spans="1:2" x14ac:dyDescent="0.25">
      <c r="A9" s="45" t="s">
        <v>26</v>
      </c>
      <c r="B9" s="48" t="s">
        <v>42</v>
      </c>
    </row>
    <row r="10" spans="1:2" x14ac:dyDescent="0.25">
      <c r="A10" s="45" t="s">
        <v>26</v>
      </c>
      <c r="B10" s="48" t="s">
        <v>52</v>
      </c>
    </row>
    <row r="11" spans="1:2" x14ac:dyDescent="0.25">
      <c r="A11" s="45" t="s">
        <v>26</v>
      </c>
      <c r="B11" s="48" t="s">
        <v>43</v>
      </c>
    </row>
    <row r="12" spans="1:2" x14ac:dyDescent="0.25">
      <c r="A12" s="45" t="s">
        <v>26</v>
      </c>
      <c r="B12" s="48" t="s">
        <v>53</v>
      </c>
    </row>
    <row r="13" spans="1:2" x14ac:dyDescent="0.25">
      <c r="A13" s="45" t="s">
        <v>26</v>
      </c>
      <c r="B13" s="48" t="s">
        <v>41</v>
      </c>
    </row>
    <row r="14" spans="1:2" x14ac:dyDescent="0.25">
      <c r="A14" s="45"/>
    </row>
    <row r="15" spans="1:2" x14ac:dyDescent="0.25">
      <c r="A15" s="45"/>
    </row>
    <row r="16" spans="1:2" x14ac:dyDescent="0.25">
      <c r="A16" s="45" t="s">
        <v>26</v>
      </c>
      <c r="B16" s="48" t="s">
        <v>18</v>
      </c>
    </row>
    <row r="17" spans="1:10" x14ac:dyDescent="0.25">
      <c r="B17" s="48" t="s">
        <v>19</v>
      </c>
      <c r="D17" s="23" t="s">
        <v>20</v>
      </c>
    </row>
    <row r="18" spans="1:10" x14ac:dyDescent="0.25">
      <c r="B18" s="48" t="s">
        <v>21</v>
      </c>
      <c r="D18" s="23" t="s">
        <v>22</v>
      </c>
    </row>
    <row r="19" spans="1:10" x14ac:dyDescent="0.25">
      <c r="B19" s="48" t="s">
        <v>23</v>
      </c>
      <c r="D19" s="23" t="s">
        <v>24</v>
      </c>
    </row>
    <row r="22" spans="1:10" x14ac:dyDescent="0.25">
      <c r="A22" s="36" t="s">
        <v>38</v>
      </c>
      <c r="B22" s="38"/>
      <c r="C22" s="38"/>
      <c r="D22" s="38"/>
      <c r="E22" s="38"/>
      <c r="F22" s="38"/>
      <c r="G22" s="38"/>
      <c r="H22" s="37"/>
      <c r="I22" s="37"/>
      <c r="J22" s="35"/>
    </row>
    <row r="23" spans="1:10" s="39" customFormat="1" ht="20.25" customHeight="1" x14ac:dyDescent="0.25">
      <c r="A23" s="46"/>
      <c r="B23" s="54" t="s">
        <v>37</v>
      </c>
      <c r="C23" s="296" t="s">
        <v>128</v>
      </c>
      <c r="D23" s="296"/>
      <c r="E23" s="296"/>
      <c r="F23" s="296"/>
      <c r="G23" s="296"/>
      <c r="H23" s="40"/>
      <c r="I23" s="40"/>
      <c r="J23" s="41"/>
    </row>
    <row r="24" spans="1:10" s="39" customFormat="1" ht="20.25" customHeight="1" x14ac:dyDescent="0.25">
      <c r="A24" s="46"/>
      <c r="B24" s="55" t="s">
        <v>40</v>
      </c>
      <c r="C24" s="296" t="s">
        <v>129</v>
      </c>
      <c r="D24" s="296"/>
      <c r="E24" s="296"/>
      <c r="F24" s="296"/>
      <c r="G24" s="296"/>
      <c r="H24" s="40"/>
      <c r="I24" s="40"/>
      <c r="J24" s="41"/>
    </row>
    <row r="25" spans="1:10" s="39" customFormat="1" ht="20.25" customHeight="1" x14ac:dyDescent="0.25">
      <c r="A25" s="46"/>
      <c r="B25" s="54" t="s">
        <v>54</v>
      </c>
      <c r="C25" s="296" t="s">
        <v>130</v>
      </c>
      <c r="D25" s="296"/>
      <c r="E25" s="296"/>
      <c r="F25" s="296"/>
      <c r="G25" s="296"/>
      <c r="H25" s="40"/>
      <c r="I25" s="40"/>
      <c r="J25" s="41"/>
    </row>
    <row r="26" spans="1:10" x14ac:dyDescent="0.25">
      <c r="A26" s="47"/>
      <c r="B26" s="50"/>
      <c r="C26" s="37"/>
      <c r="D26" s="37"/>
      <c r="E26" s="37"/>
      <c r="F26" s="37"/>
      <c r="G26" s="37"/>
      <c r="H26" s="37"/>
      <c r="I26" s="37"/>
      <c r="J26" s="35"/>
    </row>
  </sheetData>
  <mergeCells count="3">
    <mergeCell ref="C25:G25"/>
    <mergeCell ref="C23:G23"/>
    <mergeCell ref="C24:G24"/>
  </mergeCells>
  <hyperlinks>
    <hyperlink ref="D17" r:id="rId1"/>
    <hyperlink ref="D18" r:id="rId2"/>
    <hyperlink ref="D19" r:id="rId3"/>
  </hyperlinks>
  <pageMargins left="0.7" right="0.7" top="0.75" bottom="0.75" header="0.3" footer="0.3"/>
  <pageSetup orientation="landscape" verticalDpi="120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J132"/>
  <sheetViews>
    <sheetView showGridLines="0" zoomScaleNormal="100" workbookViewId="0">
      <selection activeCell="A5" sqref="A5:XFD5"/>
    </sheetView>
  </sheetViews>
  <sheetFormatPr defaultRowHeight="15.75" x14ac:dyDescent="0.25"/>
  <cols>
    <col min="1" max="1" width="32.28515625" style="16" bestFit="1" customWidth="1"/>
    <col min="2" max="2" width="14.28515625" style="63" bestFit="1" customWidth="1"/>
    <col min="3" max="6" width="18.140625" style="16" customWidth="1"/>
    <col min="7" max="7" width="18.140625" style="17" customWidth="1"/>
    <col min="8" max="9" width="22.7109375" style="17" customWidth="1"/>
    <col min="10" max="10" width="10.85546875" style="16" customWidth="1"/>
    <col min="11" max="16384" width="9.140625" style="24"/>
  </cols>
  <sheetData>
    <row r="1" spans="1:10" x14ac:dyDescent="0.25">
      <c r="A1" s="54" t="s">
        <v>37</v>
      </c>
      <c r="B1" s="296" t="str">
        <f>Instructions!$C$23</f>
        <v>Crescent Harbor Creek Restoration</v>
      </c>
      <c r="C1" s="296"/>
      <c r="D1" s="296"/>
      <c r="E1" s="251"/>
      <c r="F1" s="251"/>
    </row>
    <row r="2" spans="1:10" x14ac:dyDescent="0.25">
      <c r="A2" s="55" t="s">
        <v>40</v>
      </c>
      <c r="B2" s="312" t="str">
        <f>Instructions!$C$24</f>
        <v>18-1366</v>
      </c>
      <c r="C2" s="312"/>
      <c r="D2" s="312"/>
      <c r="E2" s="251"/>
      <c r="F2" s="89"/>
    </row>
    <row r="3" spans="1:10" x14ac:dyDescent="0.25">
      <c r="A3" s="54" t="s">
        <v>54</v>
      </c>
      <c r="B3" s="312" t="str">
        <f>Instructions!$C$25</f>
        <v>Skagit River System Cooperative</v>
      </c>
      <c r="C3" s="312"/>
      <c r="D3" s="312"/>
      <c r="E3" s="251"/>
      <c r="F3" s="89"/>
    </row>
    <row r="4" spans="1:10" s="19" customFormat="1" ht="36.75" customHeight="1" x14ac:dyDescent="0.25">
      <c r="A4" s="170" t="s">
        <v>16</v>
      </c>
      <c r="B4" s="171"/>
      <c r="C4" s="170"/>
      <c r="D4" s="170"/>
      <c r="E4" s="170"/>
      <c r="F4" s="170"/>
      <c r="G4" s="170"/>
      <c r="H4" s="170"/>
      <c r="I4" s="170"/>
      <c r="J4" s="170"/>
    </row>
    <row r="5" spans="1:10" s="313" customFormat="1" ht="15" x14ac:dyDescent="0.25">
      <c r="A5" s="313" t="s">
        <v>105</v>
      </c>
    </row>
    <row r="6" spans="1:10" s="1" customFormat="1" ht="12.75" customHeight="1" x14ac:dyDescent="0.25">
      <c r="A6" s="114"/>
      <c r="B6" s="59"/>
      <c r="C6" s="12"/>
      <c r="D6" s="12"/>
      <c r="E6" s="12"/>
      <c r="F6" s="114"/>
      <c r="G6" s="115"/>
      <c r="H6" s="115"/>
      <c r="I6" s="115"/>
    </row>
    <row r="7" spans="1:10" s="1" customFormat="1" ht="15" x14ac:dyDescent="0.25">
      <c r="A7" s="26" t="s">
        <v>0</v>
      </c>
      <c r="B7" s="60"/>
      <c r="C7" s="28"/>
      <c r="D7" s="25" t="s">
        <v>31</v>
      </c>
      <c r="E7" s="64" t="s">
        <v>10</v>
      </c>
      <c r="F7" s="309" t="s">
        <v>5</v>
      </c>
      <c r="G7" s="310"/>
      <c r="H7" s="310"/>
      <c r="I7" s="311"/>
      <c r="J7" s="305" t="s">
        <v>7</v>
      </c>
    </row>
    <row r="8" spans="1:10" s="1" customFormat="1" ht="60" x14ac:dyDescent="0.25">
      <c r="A8" s="51"/>
      <c r="B8" s="61"/>
      <c r="C8" s="34"/>
      <c r="D8" s="53" t="s">
        <v>49</v>
      </c>
      <c r="E8" s="53" t="s">
        <v>45</v>
      </c>
      <c r="F8" s="306" t="s">
        <v>48</v>
      </c>
      <c r="G8" s="307"/>
      <c r="H8" s="307"/>
      <c r="I8" s="308"/>
      <c r="J8" s="305"/>
    </row>
    <row r="9" spans="1:10" ht="45" x14ac:dyDescent="0.25">
      <c r="A9" s="27"/>
      <c r="D9" s="42" t="s">
        <v>1</v>
      </c>
      <c r="E9" s="65" t="s">
        <v>78</v>
      </c>
      <c r="F9" s="57" t="s">
        <v>75</v>
      </c>
      <c r="G9" s="58" t="s">
        <v>77</v>
      </c>
      <c r="H9" s="57" t="s">
        <v>47</v>
      </c>
      <c r="I9" s="56" t="s">
        <v>76</v>
      </c>
      <c r="J9" s="305"/>
    </row>
    <row r="10" spans="1:10" ht="18.75" x14ac:dyDescent="0.25">
      <c r="A10" s="314" t="s">
        <v>12</v>
      </c>
      <c r="B10" s="315"/>
      <c r="C10" s="315"/>
      <c r="D10" s="199"/>
      <c r="E10" s="199"/>
      <c r="F10" s="199"/>
      <c r="G10" s="199"/>
      <c r="H10" s="199"/>
      <c r="I10" s="200"/>
      <c r="J10" s="20" t="s">
        <v>0</v>
      </c>
    </row>
    <row r="11" spans="1:10" ht="15" x14ac:dyDescent="0.25">
      <c r="A11" s="241" t="s">
        <v>124</v>
      </c>
      <c r="B11" s="197" t="s">
        <v>17</v>
      </c>
      <c r="C11" s="198" t="s">
        <v>6</v>
      </c>
      <c r="D11" s="239"/>
      <c r="E11" s="240"/>
      <c r="F11" s="302"/>
      <c r="G11" s="303"/>
      <c r="H11" s="303"/>
      <c r="I11" s="304"/>
      <c r="J11" s="20"/>
    </row>
    <row r="12" spans="1:10" ht="15" x14ac:dyDescent="0.25">
      <c r="A12" s="195"/>
      <c r="B12" s="99"/>
      <c r="C12" s="100">
        <v>0</v>
      </c>
      <c r="D12" s="175">
        <f>B12*C12</f>
        <v>0</v>
      </c>
      <c r="E12" s="101">
        <v>0</v>
      </c>
      <c r="F12" s="102">
        <v>0</v>
      </c>
      <c r="G12" s="102">
        <v>0</v>
      </c>
      <c r="H12" s="225"/>
      <c r="I12" s="225"/>
      <c r="J12" s="21">
        <f>D12-F12-E12-G12</f>
        <v>0</v>
      </c>
    </row>
    <row r="13" spans="1:10" ht="15" x14ac:dyDescent="0.25">
      <c r="A13" s="195"/>
      <c r="B13" s="99"/>
      <c r="C13" s="100">
        <v>0</v>
      </c>
      <c r="D13" s="175">
        <f t="shared" ref="D13:D15" si="0">B13*C13</f>
        <v>0</v>
      </c>
      <c r="E13" s="101">
        <v>0</v>
      </c>
      <c r="F13" s="102">
        <v>0</v>
      </c>
      <c r="G13" s="102">
        <v>0</v>
      </c>
      <c r="H13" s="225"/>
      <c r="I13" s="225"/>
      <c r="J13" s="21">
        <f t="shared" ref="J13:J15" si="1">D13-F13-E13-G13</f>
        <v>0</v>
      </c>
    </row>
    <row r="14" spans="1:10" ht="15" x14ac:dyDescent="0.25">
      <c r="A14" s="195"/>
      <c r="B14" s="99"/>
      <c r="C14" s="100">
        <v>0</v>
      </c>
      <c r="D14" s="175">
        <f t="shared" si="0"/>
        <v>0</v>
      </c>
      <c r="E14" s="101">
        <v>0</v>
      </c>
      <c r="F14" s="102">
        <v>0</v>
      </c>
      <c r="G14" s="102">
        <v>0</v>
      </c>
      <c r="H14" s="225"/>
      <c r="I14" s="225"/>
      <c r="J14" s="21">
        <f t="shared" si="1"/>
        <v>0</v>
      </c>
    </row>
    <row r="15" spans="1:10" ht="15" x14ac:dyDescent="0.25">
      <c r="A15" s="195"/>
      <c r="B15" s="99"/>
      <c r="C15" s="100">
        <v>0</v>
      </c>
      <c r="D15" s="175">
        <f t="shared" si="0"/>
        <v>0</v>
      </c>
      <c r="E15" s="101">
        <v>0</v>
      </c>
      <c r="F15" s="102">
        <v>0</v>
      </c>
      <c r="G15" s="102">
        <v>0</v>
      </c>
      <c r="H15" s="225"/>
      <c r="I15" s="225"/>
      <c r="J15" s="21">
        <f t="shared" si="1"/>
        <v>0</v>
      </c>
    </row>
    <row r="16" spans="1:10" ht="15" x14ac:dyDescent="0.25">
      <c r="A16" s="195"/>
      <c r="B16" s="99"/>
      <c r="C16" s="100">
        <v>0</v>
      </c>
      <c r="D16" s="175">
        <f t="shared" ref="D16:D17" si="2">B16*C16</f>
        <v>0</v>
      </c>
      <c r="E16" s="101">
        <v>0</v>
      </c>
      <c r="F16" s="102">
        <v>0</v>
      </c>
      <c r="G16" s="102">
        <v>0</v>
      </c>
      <c r="H16" s="225"/>
      <c r="I16" s="225"/>
      <c r="J16" s="21">
        <f>D16-F16-E16-G16</f>
        <v>0</v>
      </c>
    </row>
    <row r="17" spans="1:10" ht="15" x14ac:dyDescent="0.25">
      <c r="A17" s="195"/>
      <c r="B17" s="99"/>
      <c r="C17" s="100">
        <v>0</v>
      </c>
      <c r="D17" s="175">
        <f t="shared" si="2"/>
        <v>0</v>
      </c>
      <c r="E17" s="101">
        <v>0</v>
      </c>
      <c r="F17" s="102">
        <v>0</v>
      </c>
      <c r="G17" s="102">
        <v>0</v>
      </c>
      <c r="H17" s="225"/>
      <c r="I17" s="225"/>
      <c r="J17" s="21">
        <f>D16-F17-E17-G17</f>
        <v>0</v>
      </c>
    </row>
    <row r="18" spans="1:10" x14ac:dyDescent="0.25">
      <c r="A18" s="30"/>
      <c r="B18" s="62"/>
      <c r="C18" s="72" t="s">
        <v>2</v>
      </c>
      <c r="D18" s="179">
        <f>SUM(D12:D17)</f>
        <v>0</v>
      </c>
      <c r="E18" s="192">
        <f>SUM(E12:E17)</f>
        <v>0</v>
      </c>
      <c r="F18" s="194">
        <f>SUM(F12:F17)</f>
        <v>0</v>
      </c>
      <c r="G18" s="194">
        <f>SUM(G12:G17)</f>
        <v>0</v>
      </c>
      <c r="H18" s="228"/>
      <c r="I18" s="228"/>
      <c r="J18" s="21">
        <f>D18-F18-E18-G18</f>
        <v>0</v>
      </c>
    </row>
    <row r="19" spans="1:10" ht="15" x14ac:dyDescent="0.25">
      <c r="A19" s="31"/>
      <c r="B19" s="62"/>
      <c r="C19" s="9"/>
      <c r="D19" s="231"/>
      <c r="E19" s="135"/>
      <c r="F19" s="135"/>
      <c r="G19" s="136"/>
      <c r="H19" s="136"/>
      <c r="I19" s="136"/>
      <c r="J19" s="21"/>
    </row>
    <row r="20" spans="1:10" ht="18.75" x14ac:dyDescent="0.25">
      <c r="A20" s="297" t="s">
        <v>13</v>
      </c>
      <c r="B20" s="298"/>
      <c r="C20" s="298"/>
      <c r="D20" s="229"/>
      <c r="E20" s="229"/>
      <c r="F20" s="229"/>
      <c r="G20" s="229"/>
      <c r="H20" s="229"/>
      <c r="I20" s="230"/>
      <c r="J20" s="21"/>
    </row>
    <row r="21" spans="1:10" ht="15" x14ac:dyDescent="0.25">
      <c r="A21" s="241" t="s">
        <v>124</v>
      </c>
      <c r="B21" s="197" t="s">
        <v>17</v>
      </c>
      <c r="C21" s="198" t="s">
        <v>6</v>
      </c>
      <c r="D21" s="239"/>
      <c r="E21" s="240"/>
      <c r="F21" s="302"/>
      <c r="G21" s="303"/>
      <c r="H21" s="303"/>
      <c r="I21" s="304"/>
      <c r="J21" s="20"/>
    </row>
    <row r="22" spans="1:10" ht="15" x14ac:dyDescent="0.25">
      <c r="A22" s="195"/>
      <c r="B22" s="99"/>
      <c r="C22" s="100">
        <v>0</v>
      </c>
      <c r="D22" s="178">
        <f t="shared" ref="D22:D39" si="3">B22*C22</f>
        <v>0</v>
      </c>
      <c r="E22" s="101">
        <v>0</v>
      </c>
      <c r="F22" s="102">
        <v>0</v>
      </c>
      <c r="G22" s="102">
        <v>0</v>
      </c>
      <c r="H22" s="225"/>
      <c r="I22" s="225"/>
      <c r="J22" s="21">
        <f t="shared" ref="J22:J42" si="4">D22-F22-E22-G22</f>
        <v>0</v>
      </c>
    </row>
    <row r="23" spans="1:10" ht="15" x14ac:dyDescent="0.25">
      <c r="A23" s="195"/>
      <c r="B23" s="99"/>
      <c r="C23" s="100">
        <v>0</v>
      </c>
      <c r="D23" s="178">
        <f t="shared" si="3"/>
        <v>0</v>
      </c>
      <c r="E23" s="101">
        <v>0</v>
      </c>
      <c r="F23" s="102">
        <v>0</v>
      </c>
      <c r="G23" s="102">
        <v>0</v>
      </c>
      <c r="H23" s="225"/>
      <c r="I23" s="225"/>
      <c r="J23" s="21">
        <f t="shared" si="4"/>
        <v>0</v>
      </c>
    </row>
    <row r="24" spans="1:10" ht="15" x14ac:dyDescent="0.25">
      <c r="A24" s="195"/>
      <c r="B24" s="99"/>
      <c r="C24" s="100">
        <v>0</v>
      </c>
      <c r="D24" s="178">
        <f t="shared" si="3"/>
        <v>0</v>
      </c>
      <c r="E24" s="101">
        <v>0</v>
      </c>
      <c r="F24" s="102">
        <v>0</v>
      </c>
      <c r="G24" s="102">
        <v>0</v>
      </c>
      <c r="H24" s="225"/>
      <c r="I24" s="225"/>
      <c r="J24" s="21">
        <f t="shared" si="4"/>
        <v>0</v>
      </c>
    </row>
    <row r="25" spans="1:10" ht="15" x14ac:dyDescent="0.25">
      <c r="A25" s="195"/>
      <c r="B25" s="99"/>
      <c r="C25" s="100">
        <v>0</v>
      </c>
      <c r="D25" s="178">
        <f t="shared" si="3"/>
        <v>0</v>
      </c>
      <c r="E25" s="101">
        <v>0</v>
      </c>
      <c r="F25" s="102">
        <v>0</v>
      </c>
      <c r="G25" s="102">
        <v>0</v>
      </c>
      <c r="H25" s="225"/>
      <c r="I25" s="225"/>
      <c r="J25" s="21">
        <f t="shared" si="4"/>
        <v>0</v>
      </c>
    </row>
    <row r="26" spans="1:10" ht="15" x14ac:dyDescent="0.25">
      <c r="A26" s="195"/>
      <c r="B26" s="99"/>
      <c r="C26" s="100">
        <v>0</v>
      </c>
      <c r="D26" s="178">
        <f t="shared" si="3"/>
        <v>0</v>
      </c>
      <c r="E26" s="101">
        <v>0</v>
      </c>
      <c r="F26" s="102">
        <v>0</v>
      </c>
      <c r="G26" s="102">
        <v>0</v>
      </c>
      <c r="H26" s="225"/>
      <c r="I26" s="225"/>
      <c r="J26" s="21">
        <f t="shared" si="4"/>
        <v>0</v>
      </c>
    </row>
    <row r="27" spans="1:10" ht="15" x14ac:dyDescent="0.25">
      <c r="A27" s="195"/>
      <c r="B27" s="99"/>
      <c r="C27" s="100">
        <v>0</v>
      </c>
      <c r="D27" s="178">
        <f t="shared" si="3"/>
        <v>0</v>
      </c>
      <c r="E27" s="101">
        <v>0</v>
      </c>
      <c r="F27" s="102">
        <v>0</v>
      </c>
      <c r="G27" s="102">
        <v>0</v>
      </c>
      <c r="H27" s="225"/>
      <c r="I27" s="225"/>
      <c r="J27" s="21">
        <f t="shared" si="4"/>
        <v>0</v>
      </c>
    </row>
    <row r="28" spans="1:10" ht="15" x14ac:dyDescent="0.25">
      <c r="A28" s="195"/>
      <c r="B28" s="99"/>
      <c r="C28" s="100">
        <v>0</v>
      </c>
      <c r="D28" s="178">
        <f t="shared" si="3"/>
        <v>0</v>
      </c>
      <c r="E28" s="101">
        <v>0</v>
      </c>
      <c r="F28" s="102">
        <v>0</v>
      </c>
      <c r="G28" s="102">
        <v>0</v>
      </c>
      <c r="H28" s="225"/>
      <c r="I28" s="225"/>
      <c r="J28" s="21">
        <f t="shared" si="4"/>
        <v>0</v>
      </c>
    </row>
    <row r="29" spans="1:10" ht="15" x14ac:dyDescent="0.25">
      <c r="A29" s="195"/>
      <c r="B29" s="99"/>
      <c r="C29" s="100">
        <v>0</v>
      </c>
      <c r="D29" s="178">
        <f t="shared" si="3"/>
        <v>0</v>
      </c>
      <c r="E29" s="101">
        <v>0</v>
      </c>
      <c r="F29" s="102">
        <v>0</v>
      </c>
      <c r="G29" s="102">
        <v>0</v>
      </c>
      <c r="H29" s="225"/>
      <c r="I29" s="225"/>
      <c r="J29" s="21">
        <f t="shared" si="4"/>
        <v>0</v>
      </c>
    </row>
    <row r="30" spans="1:10" ht="15" x14ac:dyDescent="0.25">
      <c r="A30" s="195"/>
      <c r="B30" s="99"/>
      <c r="C30" s="100">
        <v>0</v>
      </c>
      <c r="D30" s="178">
        <f t="shared" si="3"/>
        <v>0</v>
      </c>
      <c r="E30" s="101">
        <v>0</v>
      </c>
      <c r="F30" s="104">
        <v>0</v>
      </c>
      <c r="G30" s="102">
        <v>0</v>
      </c>
      <c r="H30" s="225"/>
      <c r="I30" s="225"/>
      <c r="J30" s="21">
        <f t="shared" si="4"/>
        <v>0</v>
      </c>
    </row>
    <row r="31" spans="1:10" ht="15" x14ac:dyDescent="0.25">
      <c r="A31" s="195"/>
      <c r="B31" s="99"/>
      <c r="C31" s="100">
        <v>0</v>
      </c>
      <c r="D31" s="178">
        <f t="shared" si="3"/>
        <v>0</v>
      </c>
      <c r="E31" s="101">
        <v>0</v>
      </c>
      <c r="F31" s="104">
        <v>0</v>
      </c>
      <c r="G31" s="102">
        <v>0</v>
      </c>
      <c r="H31" s="225"/>
      <c r="I31" s="225"/>
      <c r="J31" s="21">
        <f t="shared" si="4"/>
        <v>0</v>
      </c>
    </row>
    <row r="32" spans="1:10" ht="15" x14ac:dyDescent="0.25">
      <c r="A32" s="195"/>
      <c r="B32" s="99"/>
      <c r="C32" s="100">
        <v>0</v>
      </c>
      <c r="D32" s="178">
        <f t="shared" si="3"/>
        <v>0</v>
      </c>
      <c r="E32" s="101">
        <v>0</v>
      </c>
      <c r="F32" s="104">
        <v>0</v>
      </c>
      <c r="G32" s="102">
        <v>0</v>
      </c>
      <c r="H32" s="225"/>
      <c r="I32" s="225"/>
      <c r="J32" s="21">
        <f t="shared" si="4"/>
        <v>0</v>
      </c>
    </row>
    <row r="33" spans="1:10" ht="15" x14ac:dyDescent="0.25">
      <c r="A33" s="195"/>
      <c r="B33" s="99"/>
      <c r="C33" s="100">
        <v>0</v>
      </c>
      <c r="D33" s="178">
        <f t="shared" si="3"/>
        <v>0</v>
      </c>
      <c r="E33" s="101">
        <v>0</v>
      </c>
      <c r="F33" s="104">
        <v>0</v>
      </c>
      <c r="G33" s="102">
        <v>0</v>
      </c>
      <c r="H33" s="225"/>
      <c r="I33" s="225"/>
      <c r="J33" s="21">
        <f t="shared" si="4"/>
        <v>0</v>
      </c>
    </row>
    <row r="34" spans="1:10" ht="15" x14ac:dyDescent="0.25">
      <c r="A34" s="195"/>
      <c r="B34" s="99"/>
      <c r="C34" s="100">
        <v>0</v>
      </c>
      <c r="D34" s="178">
        <f t="shared" si="3"/>
        <v>0</v>
      </c>
      <c r="E34" s="101">
        <v>0</v>
      </c>
      <c r="F34" s="104">
        <v>0</v>
      </c>
      <c r="G34" s="102">
        <v>0</v>
      </c>
      <c r="H34" s="225"/>
      <c r="I34" s="225"/>
      <c r="J34" s="21">
        <f t="shared" si="4"/>
        <v>0</v>
      </c>
    </row>
    <row r="35" spans="1:10" ht="15" x14ac:dyDescent="0.25">
      <c r="A35" s="195"/>
      <c r="B35" s="99"/>
      <c r="C35" s="100">
        <v>0</v>
      </c>
      <c r="D35" s="178">
        <f t="shared" si="3"/>
        <v>0</v>
      </c>
      <c r="E35" s="101">
        <v>0</v>
      </c>
      <c r="F35" s="104">
        <v>0</v>
      </c>
      <c r="G35" s="102">
        <v>0</v>
      </c>
      <c r="H35" s="225"/>
      <c r="I35" s="225"/>
      <c r="J35" s="21">
        <f t="shared" si="4"/>
        <v>0</v>
      </c>
    </row>
    <row r="36" spans="1:10" ht="15" x14ac:dyDescent="0.25">
      <c r="A36" s="195"/>
      <c r="B36" s="99"/>
      <c r="C36" s="100">
        <v>0</v>
      </c>
      <c r="D36" s="178">
        <f t="shared" si="3"/>
        <v>0</v>
      </c>
      <c r="E36" s="101">
        <v>0</v>
      </c>
      <c r="F36" s="104">
        <v>0</v>
      </c>
      <c r="G36" s="102">
        <v>0</v>
      </c>
      <c r="H36" s="225"/>
      <c r="I36" s="225"/>
      <c r="J36" s="21">
        <f t="shared" si="4"/>
        <v>0</v>
      </c>
    </row>
    <row r="37" spans="1:10" ht="15" x14ac:dyDescent="0.25">
      <c r="A37" s="195"/>
      <c r="B37" s="99"/>
      <c r="C37" s="100">
        <v>0</v>
      </c>
      <c r="D37" s="178">
        <f t="shared" si="3"/>
        <v>0</v>
      </c>
      <c r="E37" s="101">
        <v>0</v>
      </c>
      <c r="F37" s="104">
        <v>0</v>
      </c>
      <c r="G37" s="102">
        <v>0</v>
      </c>
      <c r="H37" s="225"/>
      <c r="I37" s="225"/>
      <c r="J37" s="21">
        <f t="shared" si="4"/>
        <v>0</v>
      </c>
    </row>
    <row r="38" spans="1:10" ht="15" x14ac:dyDescent="0.25">
      <c r="A38" s="195"/>
      <c r="B38" s="99"/>
      <c r="C38" s="100">
        <v>0</v>
      </c>
      <c r="D38" s="178">
        <f t="shared" si="3"/>
        <v>0</v>
      </c>
      <c r="E38" s="101">
        <v>0</v>
      </c>
      <c r="F38" s="104">
        <v>0</v>
      </c>
      <c r="G38" s="102">
        <v>0</v>
      </c>
      <c r="H38" s="225"/>
      <c r="I38" s="225"/>
      <c r="J38" s="21">
        <f t="shared" si="4"/>
        <v>0</v>
      </c>
    </row>
    <row r="39" spans="1:10" ht="15" x14ac:dyDescent="0.25">
      <c r="A39" s="195"/>
      <c r="B39" s="99"/>
      <c r="C39" s="100">
        <v>0</v>
      </c>
      <c r="D39" s="178">
        <f t="shared" si="3"/>
        <v>0</v>
      </c>
      <c r="E39" s="101">
        <v>0</v>
      </c>
      <c r="F39" s="104">
        <v>0</v>
      </c>
      <c r="G39" s="102">
        <v>0</v>
      </c>
      <c r="H39" s="225"/>
      <c r="I39" s="225"/>
      <c r="J39" s="21">
        <f t="shared" si="4"/>
        <v>0</v>
      </c>
    </row>
    <row r="40" spans="1:10" ht="15" x14ac:dyDescent="0.25">
      <c r="A40" s="195"/>
      <c r="B40" s="99"/>
      <c r="C40" s="100">
        <v>0</v>
      </c>
      <c r="D40" s="178">
        <f>B40*C40</f>
        <v>0</v>
      </c>
      <c r="E40" s="101">
        <v>0</v>
      </c>
      <c r="F40" s="104">
        <v>0</v>
      </c>
      <c r="G40" s="102">
        <v>0</v>
      </c>
      <c r="H40" s="225"/>
      <c r="I40" s="225"/>
      <c r="J40" s="21">
        <f t="shared" si="4"/>
        <v>0</v>
      </c>
    </row>
    <row r="41" spans="1:10" ht="15" x14ac:dyDescent="0.25">
      <c r="A41" s="195"/>
      <c r="B41" s="99"/>
      <c r="C41" s="100">
        <v>0</v>
      </c>
      <c r="D41" s="178">
        <f>B41*C41</f>
        <v>0</v>
      </c>
      <c r="E41" s="101">
        <v>0</v>
      </c>
      <c r="F41" s="104">
        <v>0</v>
      </c>
      <c r="G41" s="102">
        <v>0</v>
      </c>
      <c r="H41" s="225"/>
      <c r="I41" s="225"/>
      <c r="J41" s="21">
        <f t="shared" si="4"/>
        <v>0</v>
      </c>
    </row>
    <row r="42" spans="1:10" ht="15" x14ac:dyDescent="0.25">
      <c r="A42" s="32"/>
      <c r="B42" s="62"/>
      <c r="C42" s="72" t="s">
        <v>2</v>
      </c>
      <c r="D42" s="179">
        <f>SUM(D22:D41)</f>
        <v>0</v>
      </c>
      <c r="E42" s="232">
        <f>SUM(E22:E41)</f>
        <v>0</v>
      </c>
      <c r="F42" s="233">
        <f>SUM(F22:F41)</f>
        <v>0</v>
      </c>
      <c r="G42" s="194">
        <f>SUM(G22:G41)</f>
        <v>0</v>
      </c>
      <c r="H42" s="228"/>
      <c r="I42" s="228"/>
      <c r="J42" s="21">
        <f t="shared" si="4"/>
        <v>0</v>
      </c>
    </row>
    <row r="43" spans="1:10" ht="15" x14ac:dyDescent="0.25">
      <c r="A43" s="31"/>
      <c r="B43" s="62"/>
      <c r="C43" s="9"/>
      <c r="D43" s="231"/>
      <c r="E43" s="135"/>
      <c r="F43" s="135"/>
      <c r="G43" s="136"/>
      <c r="H43" s="136"/>
      <c r="I43" s="136"/>
      <c r="J43" s="21"/>
    </row>
    <row r="44" spans="1:10" ht="18.75" x14ac:dyDescent="0.25">
      <c r="A44" s="297" t="s">
        <v>11</v>
      </c>
      <c r="B44" s="298"/>
      <c r="C44" s="299"/>
      <c r="D44" s="234"/>
      <c r="E44" s="160"/>
      <c r="F44" s="160"/>
      <c r="G44" s="161"/>
      <c r="H44" s="161"/>
      <c r="I44" s="162"/>
      <c r="J44" s="21"/>
    </row>
    <row r="45" spans="1:10" ht="15" x14ac:dyDescent="0.25">
      <c r="A45" s="241" t="s">
        <v>124</v>
      </c>
      <c r="B45" s="197" t="s">
        <v>17</v>
      </c>
      <c r="C45" s="198" t="s">
        <v>6</v>
      </c>
      <c r="D45" s="239"/>
      <c r="E45" s="240"/>
      <c r="F45" s="302"/>
      <c r="G45" s="303"/>
      <c r="H45" s="303"/>
      <c r="I45" s="304"/>
      <c r="J45" s="20"/>
    </row>
    <row r="46" spans="1:10" ht="15" x14ac:dyDescent="0.25">
      <c r="A46" s="196"/>
      <c r="B46" s="99"/>
      <c r="C46" s="100">
        <v>0</v>
      </c>
      <c r="D46" s="178">
        <f>B46*C46</f>
        <v>0</v>
      </c>
      <c r="E46" s="101">
        <v>0</v>
      </c>
      <c r="F46" s="102">
        <v>0</v>
      </c>
      <c r="G46" s="102">
        <v>0</v>
      </c>
      <c r="H46" s="225"/>
      <c r="I46" s="225"/>
      <c r="J46" s="21">
        <f>D46-F46-E46-G46</f>
        <v>0</v>
      </c>
    </row>
    <row r="47" spans="1:10" ht="15" x14ac:dyDescent="0.25">
      <c r="A47" s="196"/>
      <c r="B47" s="99"/>
      <c r="C47" s="100">
        <v>0</v>
      </c>
      <c r="D47" s="178">
        <f t="shared" ref="D47:D49" si="5">B47*C47</f>
        <v>0</v>
      </c>
      <c r="E47" s="101">
        <v>0</v>
      </c>
      <c r="F47" s="102">
        <v>0</v>
      </c>
      <c r="G47" s="102">
        <v>0</v>
      </c>
      <c r="H47" s="225"/>
      <c r="I47" s="225"/>
      <c r="J47" s="21">
        <f t="shared" ref="J47:J49" si="6">D47-F47-E47-G47</f>
        <v>0</v>
      </c>
    </row>
    <row r="48" spans="1:10" ht="15" x14ac:dyDescent="0.25">
      <c r="A48" s="196"/>
      <c r="B48" s="99"/>
      <c r="C48" s="100">
        <v>0</v>
      </c>
      <c r="D48" s="178">
        <f t="shared" si="5"/>
        <v>0</v>
      </c>
      <c r="E48" s="101">
        <v>0</v>
      </c>
      <c r="F48" s="102">
        <v>0</v>
      </c>
      <c r="G48" s="102">
        <v>0</v>
      </c>
      <c r="H48" s="225"/>
      <c r="I48" s="225"/>
      <c r="J48" s="21">
        <f t="shared" si="6"/>
        <v>0</v>
      </c>
    </row>
    <row r="49" spans="1:10" ht="15" x14ac:dyDescent="0.25">
      <c r="A49" s="196"/>
      <c r="B49" s="99"/>
      <c r="C49" s="100">
        <v>0</v>
      </c>
      <c r="D49" s="178">
        <f t="shared" si="5"/>
        <v>0</v>
      </c>
      <c r="E49" s="101">
        <v>0</v>
      </c>
      <c r="F49" s="102">
        <v>0</v>
      </c>
      <c r="G49" s="102">
        <v>0</v>
      </c>
      <c r="H49" s="225"/>
      <c r="I49" s="225"/>
      <c r="J49" s="21">
        <f t="shared" si="6"/>
        <v>0</v>
      </c>
    </row>
    <row r="50" spans="1:10" x14ac:dyDescent="0.25">
      <c r="A50" s="30"/>
      <c r="B50" s="62"/>
      <c r="C50" s="95" t="s">
        <v>2</v>
      </c>
      <c r="D50" s="179">
        <f>SUM(D46:D49)</f>
        <v>0</v>
      </c>
      <c r="E50" s="192">
        <f>SUM(E46:E49)</f>
        <v>0</v>
      </c>
      <c r="F50" s="193">
        <f>SUM(F46:F49)</f>
        <v>0</v>
      </c>
      <c r="G50" s="194">
        <f>SUM(G46:G49)</f>
        <v>0</v>
      </c>
      <c r="H50" s="227"/>
      <c r="I50" s="225"/>
      <c r="J50" s="21">
        <f>D50-F50-E50-G50</f>
        <v>0</v>
      </c>
    </row>
    <row r="51" spans="1:10" ht="15" x14ac:dyDescent="0.25">
      <c r="A51" s="31"/>
      <c r="B51" s="62"/>
      <c r="C51" s="159"/>
      <c r="D51" s="180"/>
      <c r="E51" s="158"/>
      <c r="F51" s="158"/>
      <c r="G51" s="167"/>
      <c r="H51" s="167"/>
      <c r="I51" s="133"/>
      <c r="J51" s="21"/>
    </row>
    <row r="52" spans="1:10" ht="18.75" x14ac:dyDescent="0.25">
      <c r="A52" s="300" t="s">
        <v>115</v>
      </c>
      <c r="B52" s="301"/>
      <c r="C52" s="301"/>
      <c r="D52" s="181"/>
      <c r="E52" s="168"/>
      <c r="F52" s="168"/>
      <c r="G52" s="168"/>
      <c r="H52" s="168"/>
      <c r="I52" s="169"/>
      <c r="J52" s="21"/>
    </row>
    <row r="53" spans="1:10" ht="15" x14ac:dyDescent="0.25">
      <c r="A53" s="243" t="s">
        <v>117</v>
      </c>
      <c r="B53" s="244" t="s">
        <v>113</v>
      </c>
      <c r="C53" s="245" t="s">
        <v>114</v>
      </c>
      <c r="D53" s="239"/>
      <c r="E53" s="240"/>
      <c r="F53" s="302"/>
      <c r="G53" s="303"/>
      <c r="H53" s="303"/>
      <c r="I53" s="304"/>
      <c r="J53" s="21"/>
    </row>
    <row r="54" spans="1:10" ht="15" x14ac:dyDescent="0.25">
      <c r="A54" s="105" t="s">
        <v>115</v>
      </c>
      <c r="B54" s="117">
        <v>0</v>
      </c>
      <c r="C54" s="118">
        <v>0</v>
      </c>
      <c r="D54" s="178">
        <f>B54*C54</f>
        <v>0</v>
      </c>
      <c r="E54" s="101">
        <v>0</v>
      </c>
      <c r="F54" s="102">
        <v>0</v>
      </c>
      <c r="G54" s="102">
        <v>0</v>
      </c>
      <c r="H54" s="225"/>
      <c r="I54" s="225"/>
      <c r="J54" s="21">
        <f t="shared" ref="J54:J56" si="7">D54-F54-E54-G54</f>
        <v>0</v>
      </c>
    </row>
    <row r="55" spans="1:10" ht="15" x14ac:dyDescent="0.25">
      <c r="A55" s="105" t="s">
        <v>115</v>
      </c>
      <c r="B55" s="117">
        <v>0</v>
      </c>
      <c r="C55" s="100">
        <v>0</v>
      </c>
      <c r="D55" s="178">
        <f t="shared" ref="D55" si="8">B55*C55</f>
        <v>0</v>
      </c>
      <c r="E55" s="101">
        <v>0</v>
      </c>
      <c r="F55" s="102">
        <v>0</v>
      </c>
      <c r="G55" s="102">
        <v>0</v>
      </c>
      <c r="H55" s="225"/>
      <c r="I55" s="225"/>
      <c r="J55" s="21">
        <f t="shared" si="7"/>
        <v>0</v>
      </c>
    </row>
    <row r="56" spans="1:10" x14ac:dyDescent="0.25">
      <c r="A56" s="30"/>
      <c r="B56" s="62"/>
      <c r="C56" s="72" t="s">
        <v>2</v>
      </c>
      <c r="D56" s="176">
        <f>SUM(D54:D55)</f>
        <v>0</v>
      </c>
      <c r="E56" s="185">
        <f>SUM(E54:E55)</f>
        <v>0</v>
      </c>
      <c r="F56" s="186">
        <f>SUM(F54:F55)</f>
        <v>0</v>
      </c>
      <c r="G56" s="187">
        <f>SUM(G54:G55)</f>
        <v>0</v>
      </c>
      <c r="H56" s="225"/>
      <c r="I56" s="225"/>
      <c r="J56" s="21">
        <f t="shared" si="7"/>
        <v>0</v>
      </c>
    </row>
    <row r="57" spans="1:10" s="172" customFormat="1" ht="16.5" thickBot="1" x14ac:dyDescent="0.3">
      <c r="A57" s="16"/>
      <c r="B57" s="62"/>
      <c r="C57" s="3"/>
      <c r="D57" s="125"/>
      <c r="E57" s="126"/>
      <c r="F57" s="126"/>
      <c r="G57" s="127"/>
      <c r="H57" s="128"/>
      <c r="I57" s="128"/>
      <c r="J57" s="21"/>
    </row>
    <row r="58" spans="1:10" s="11" customFormat="1" thickBot="1" x14ac:dyDescent="0.3">
      <c r="A58" s="221" t="s">
        <v>122</v>
      </c>
      <c r="B58" s="221"/>
      <c r="C58" s="223"/>
      <c r="D58" s="94" t="s">
        <v>14</v>
      </c>
      <c r="E58" s="182">
        <f>E18+E42+E50+E56</f>
        <v>0</v>
      </c>
      <c r="F58" s="183">
        <f>F18+F42+F50+F56</f>
        <v>0</v>
      </c>
      <c r="G58" s="184">
        <f>G18+G42+G50+G56</f>
        <v>0</v>
      </c>
      <c r="H58" s="124"/>
      <c r="I58" s="124"/>
      <c r="J58" s="21"/>
    </row>
    <row r="59" spans="1:10" ht="18.75" customHeight="1" thickBot="1" x14ac:dyDescent="0.3">
      <c r="A59" s="98" t="s">
        <v>112</v>
      </c>
      <c r="B59" s="222">
        <f>(E42+E18+F18+F42)*0.05</f>
        <v>0</v>
      </c>
      <c r="C59" s="224"/>
      <c r="D59" s="5"/>
      <c r="E59" s="96" t="s">
        <v>109</v>
      </c>
      <c r="F59" s="188">
        <f>E58+F58</f>
        <v>0</v>
      </c>
      <c r="G59" s="5"/>
      <c r="H59" s="5"/>
      <c r="I59" s="5"/>
      <c r="J59" s="5"/>
    </row>
    <row r="60" spans="1:10" ht="15" x14ac:dyDescent="0.25">
      <c r="A60" s="98" t="s">
        <v>9</v>
      </c>
      <c r="B60" s="222">
        <f>B59-F50-E50</f>
        <v>0</v>
      </c>
      <c r="C60" s="224"/>
      <c r="D60" s="1"/>
      <c r="E60" s="189" t="s">
        <v>80</v>
      </c>
      <c r="F60" s="189" t="s">
        <v>81</v>
      </c>
      <c r="G60" s="15"/>
      <c r="H60" s="15"/>
      <c r="I60" s="15"/>
      <c r="J60" s="1"/>
    </row>
    <row r="61" spans="1:10" ht="15.75" customHeight="1" x14ac:dyDescent="0.25">
      <c r="D61" s="1"/>
      <c r="E61" s="235" t="e">
        <f>E58/(F59)</f>
        <v>#DIV/0!</v>
      </c>
      <c r="F61" s="191" t="e">
        <f>F58/(F59)</f>
        <v>#DIV/0!</v>
      </c>
      <c r="G61" s="15"/>
      <c r="H61" s="15"/>
      <c r="I61" s="15"/>
      <c r="J61" s="1"/>
    </row>
    <row r="62" spans="1:10" ht="15.75" customHeight="1" x14ac:dyDescent="0.25">
      <c r="D62" s="1"/>
      <c r="E62" s="1"/>
      <c r="F62" s="1"/>
      <c r="G62" s="15"/>
      <c r="H62" s="15"/>
      <c r="I62" s="15"/>
      <c r="J62" s="1"/>
    </row>
    <row r="63" spans="1:10" ht="15" x14ac:dyDescent="0.25">
      <c r="A63" s="1"/>
      <c r="B63" s="61"/>
      <c r="C63" s="1"/>
      <c r="D63" s="1"/>
      <c r="E63" s="1"/>
      <c r="F63" s="1"/>
      <c r="G63" s="15"/>
      <c r="H63" s="15"/>
      <c r="I63" s="15"/>
      <c r="J63" s="1"/>
    </row>
    <row r="64" spans="1:10" ht="15" x14ac:dyDescent="0.25">
      <c r="A64" s="1"/>
      <c r="B64" s="61"/>
      <c r="C64" s="1"/>
      <c r="D64" s="1"/>
      <c r="E64" s="1"/>
      <c r="F64" s="1"/>
      <c r="G64" s="15"/>
      <c r="H64" s="15"/>
      <c r="I64" s="15"/>
      <c r="J64" s="1"/>
    </row>
    <row r="65" spans="1:10" ht="15" x14ac:dyDescent="0.25">
      <c r="A65" s="1"/>
      <c r="B65" s="61"/>
      <c r="C65" s="1"/>
      <c r="D65" s="1"/>
      <c r="E65" s="1"/>
      <c r="F65" s="1"/>
      <c r="G65" s="15"/>
      <c r="H65" s="15"/>
      <c r="I65" s="15"/>
      <c r="J65" s="1"/>
    </row>
    <row r="66" spans="1:10" ht="15" x14ac:dyDescent="0.25">
      <c r="A66" s="1"/>
      <c r="B66" s="61"/>
      <c r="C66" s="1"/>
      <c r="D66" s="1"/>
      <c r="E66" s="1"/>
      <c r="F66" s="1"/>
      <c r="G66" s="15"/>
      <c r="H66" s="15"/>
      <c r="I66" s="15"/>
      <c r="J66" s="1"/>
    </row>
    <row r="67" spans="1:10" ht="15" x14ac:dyDescent="0.25">
      <c r="A67" s="1"/>
      <c r="B67" s="61"/>
      <c r="C67" s="1"/>
      <c r="D67" s="1"/>
      <c r="E67" s="1"/>
      <c r="F67" s="1"/>
      <c r="G67" s="15"/>
      <c r="H67" s="15"/>
      <c r="I67" s="15"/>
      <c r="J67" s="1"/>
    </row>
    <row r="68" spans="1:10" ht="15" x14ac:dyDescent="0.25">
      <c r="A68" s="1"/>
      <c r="B68" s="61"/>
      <c r="C68" s="1"/>
      <c r="D68" s="1"/>
      <c r="E68" s="1"/>
      <c r="F68" s="1"/>
      <c r="G68" s="15"/>
      <c r="H68" s="15"/>
      <c r="I68" s="15"/>
      <c r="J68" s="1"/>
    </row>
    <row r="69" spans="1:10" ht="15" x14ac:dyDescent="0.25">
      <c r="A69" s="1"/>
      <c r="B69" s="61"/>
      <c r="C69" s="1"/>
      <c r="D69" s="1"/>
      <c r="E69" s="1"/>
      <c r="F69" s="1"/>
      <c r="G69" s="15"/>
      <c r="H69" s="15"/>
      <c r="I69" s="15"/>
      <c r="J69" s="1"/>
    </row>
    <row r="70" spans="1:10" ht="15" x14ac:dyDescent="0.25">
      <c r="A70" s="1"/>
      <c r="B70" s="61"/>
      <c r="C70" s="1"/>
      <c r="D70" s="1"/>
      <c r="E70" s="1"/>
      <c r="F70" s="1"/>
      <c r="G70" s="15"/>
      <c r="H70" s="15"/>
      <c r="I70" s="15"/>
      <c r="J70" s="1"/>
    </row>
    <row r="71" spans="1:10" ht="15" x14ac:dyDescent="0.25">
      <c r="A71" s="1"/>
      <c r="B71" s="61"/>
      <c r="C71" s="1"/>
      <c r="D71" s="1"/>
      <c r="E71" s="1"/>
      <c r="F71" s="1"/>
      <c r="G71" s="15"/>
      <c r="H71" s="15"/>
      <c r="I71" s="15"/>
      <c r="J71" s="1"/>
    </row>
    <row r="72" spans="1:10" ht="15" x14ac:dyDescent="0.25">
      <c r="A72" s="1"/>
      <c r="B72" s="61"/>
      <c r="C72" s="1"/>
      <c r="D72" s="1"/>
      <c r="E72" s="1"/>
      <c r="F72" s="1"/>
      <c r="G72" s="15"/>
      <c r="H72" s="15"/>
      <c r="I72" s="15"/>
      <c r="J72" s="1"/>
    </row>
    <row r="73" spans="1:10" ht="15" x14ac:dyDescent="0.25">
      <c r="A73" s="1"/>
      <c r="B73" s="61"/>
      <c r="C73" s="1"/>
      <c r="D73" s="1"/>
      <c r="E73" s="1"/>
      <c r="F73" s="1"/>
      <c r="G73" s="15"/>
      <c r="H73" s="15"/>
      <c r="I73" s="15"/>
      <c r="J73" s="1"/>
    </row>
    <row r="74" spans="1:10" ht="15" x14ac:dyDescent="0.25">
      <c r="A74" s="1"/>
      <c r="B74" s="61"/>
      <c r="C74" s="1"/>
      <c r="D74" s="1"/>
      <c r="E74" s="1"/>
      <c r="F74" s="1"/>
      <c r="G74" s="15"/>
      <c r="H74" s="15"/>
      <c r="I74" s="15"/>
      <c r="J74" s="1"/>
    </row>
    <row r="75" spans="1:10" ht="15" x14ac:dyDescent="0.25">
      <c r="A75" s="1"/>
      <c r="B75" s="61"/>
      <c r="C75" s="1"/>
      <c r="D75" s="1"/>
      <c r="E75" s="1"/>
      <c r="F75" s="1"/>
      <c r="G75" s="15"/>
      <c r="H75" s="15"/>
      <c r="I75" s="15"/>
      <c r="J75" s="1"/>
    </row>
    <row r="76" spans="1:10" ht="15" x14ac:dyDescent="0.25">
      <c r="A76" s="1"/>
      <c r="B76" s="61"/>
      <c r="C76" s="1"/>
      <c r="D76" s="1"/>
      <c r="E76" s="1"/>
      <c r="F76" s="1"/>
      <c r="G76" s="15"/>
      <c r="H76" s="15"/>
      <c r="I76" s="15"/>
      <c r="J76" s="1"/>
    </row>
    <row r="77" spans="1:10" ht="15" x14ac:dyDescent="0.25">
      <c r="A77" s="1"/>
      <c r="B77" s="61"/>
      <c r="C77" s="1"/>
      <c r="D77" s="1"/>
      <c r="E77" s="1"/>
      <c r="F77" s="1"/>
      <c r="G77" s="15"/>
      <c r="H77" s="15"/>
      <c r="I77" s="15"/>
      <c r="J77" s="1"/>
    </row>
    <row r="78" spans="1:10" ht="15" x14ac:dyDescent="0.25">
      <c r="A78" s="1"/>
      <c r="B78" s="61"/>
      <c r="C78" s="1"/>
      <c r="D78" s="1"/>
      <c r="E78" s="1"/>
      <c r="F78" s="1"/>
      <c r="G78" s="15"/>
      <c r="H78" s="15"/>
      <c r="I78" s="15"/>
      <c r="J78" s="1"/>
    </row>
    <row r="79" spans="1:10" ht="15" x14ac:dyDescent="0.25">
      <c r="A79" s="1"/>
      <c r="B79" s="61"/>
      <c r="C79" s="1"/>
      <c r="D79" s="1"/>
      <c r="E79" s="1"/>
      <c r="F79" s="1"/>
      <c r="G79" s="15"/>
      <c r="H79" s="15"/>
      <c r="I79" s="15"/>
      <c r="J79" s="1"/>
    </row>
    <row r="80" spans="1:10" ht="15" x14ac:dyDescent="0.25">
      <c r="A80" s="1"/>
      <c r="B80" s="61"/>
      <c r="C80" s="1"/>
      <c r="D80" s="1"/>
      <c r="E80" s="1"/>
      <c r="F80" s="1"/>
      <c r="G80" s="15"/>
      <c r="H80" s="15"/>
      <c r="I80" s="15"/>
      <c r="J80" s="1"/>
    </row>
    <row r="81" spans="1:10" ht="15" x14ac:dyDescent="0.25">
      <c r="A81" s="1"/>
      <c r="B81" s="61"/>
      <c r="C81" s="1"/>
      <c r="D81" s="1"/>
      <c r="E81" s="1"/>
      <c r="F81" s="1"/>
      <c r="G81" s="15"/>
      <c r="H81" s="15"/>
      <c r="I81" s="15"/>
      <c r="J81" s="1"/>
    </row>
    <row r="82" spans="1:10" ht="15" x14ac:dyDescent="0.25">
      <c r="A82" s="1"/>
      <c r="B82" s="61"/>
      <c r="C82" s="1"/>
      <c r="D82" s="1"/>
      <c r="E82" s="1"/>
      <c r="F82" s="1"/>
      <c r="G82" s="15"/>
      <c r="H82" s="15"/>
      <c r="I82" s="15"/>
      <c r="J82" s="1"/>
    </row>
    <row r="83" spans="1:10" ht="15" x14ac:dyDescent="0.25">
      <c r="A83" s="1"/>
      <c r="B83" s="61"/>
      <c r="C83" s="1"/>
      <c r="D83" s="1"/>
      <c r="E83" s="1"/>
      <c r="F83" s="1"/>
      <c r="G83" s="15"/>
      <c r="H83" s="15"/>
      <c r="I83" s="15"/>
      <c r="J83" s="1"/>
    </row>
    <row r="84" spans="1:10" ht="15" x14ac:dyDescent="0.25">
      <c r="A84" s="1"/>
      <c r="B84" s="61"/>
      <c r="C84" s="1"/>
      <c r="D84" s="1"/>
      <c r="E84" s="1"/>
      <c r="F84" s="1"/>
      <c r="G84" s="15"/>
      <c r="H84" s="15"/>
      <c r="I84" s="15"/>
      <c r="J84" s="1"/>
    </row>
    <row r="85" spans="1:10" ht="15" x14ac:dyDescent="0.25">
      <c r="A85" s="1"/>
      <c r="B85" s="61"/>
      <c r="C85" s="1"/>
      <c r="D85" s="1"/>
      <c r="E85" s="1"/>
      <c r="F85" s="1"/>
      <c r="G85" s="15"/>
      <c r="H85" s="15"/>
      <c r="I85" s="15"/>
      <c r="J85" s="1"/>
    </row>
    <row r="86" spans="1:10" ht="15" x14ac:dyDescent="0.25">
      <c r="A86" s="1"/>
      <c r="B86" s="61"/>
      <c r="C86" s="1"/>
      <c r="D86" s="1"/>
      <c r="E86" s="1"/>
      <c r="F86" s="1"/>
      <c r="G86" s="15"/>
      <c r="H86" s="15"/>
      <c r="I86" s="15"/>
      <c r="J86" s="1"/>
    </row>
    <row r="87" spans="1:10" ht="15" x14ac:dyDescent="0.25">
      <c r="A87" s="1"/>
      <c r="B87" s="61"/>
      <c r="C87" s="1"/>
      <c r="D87" s="1"/>
      <c r="E87" s="1"/>
      <c r="F87" s="1"/>
      <c r="G87" s="15"/>
      <c r="H87" s="15"/>
      <c r="I87" s="15"/>
      <c r="J87" s="1"/>
    </row>
    <row r="88" spans="1:10" ht="15" x14ac:dyDescent="0.25">
      <c r="A88" s="1"/>
      <c r="B88" s="61"/>
      <c r="C88" s="1"/>
      <c r="D88" s="1"/>
      <c r="E88" s="1"/>
      <c r="F88" s="1"/>
      <c r="G88" s="15"/>
      <c r="H88" s="15"/>
      <c r="I88" s="15"/>
      <c r="J88" s="1"/>
    </row>
    <row r="89" spans="1:10" ht="15" x14ac:dyDescent="0.25">
      <c r="A89" s="1"/>
      <c r="B89" s="61"/>
      <c r="C89" s="1"/>
      <c r="D89" s="1"/>
      <c r="E89" s="1"/>
      <c r="F89" s="1"/>
      <c r="G89" s="15"/>
      <c r="H89" s="15"/>
      <c r="I89" s="15"/>
      <c r="J89" s="1"/>
    </row>
    <row r="90" spans="1:10" ht="15" x14ac:dyDescent="0.25">
      <c r="A90" s="1"/>
      <c r="B90" s="61"/>
      <c r="C90" s="1"/>
      <c r="D90" s="1"/>
      <c r="E90" s="1"/>
      <c r="F90" s="1"/>
      <c r="G90" s="15"/>
      <c r="H90" s="15"/>
      <c r="I90" s="15"/>
      <c r="J90" s="1"/>
    </row>
    <row r="91" spans="1:10" ht="15" x14ac:dyDescent="0.25">
      <c r="A91" s="1"/>
      <c r="B91" s="61"/>
      <c r="C91" s="1"/>
      <c r="D91" s="1"/>
      <c r="E91" s="1"/>
      <c r="F91" s="1"/>
      <c r="G91" s="15"/>
      <c r="H91" s="15"/>
      <c r="I91" s="15"/>
      <c r="J91" s="1"/>
    </row>
    <row r="92" spans="1:10" ht="15" x14ac:dyDescent="0.25">
      <c r="A92" s="1"/>
      <c r="B92" s="61"/>
      <c r="C92" s="1"/>
      <c r="D92" s="1"/>
      <c r="E92" s="1"/>
      <c r="F92" s="1"/>
      <c r="G92" s="15"/>
      <c r="H92" s="15"/>
      <c r="I92" s="15"/>
      <c r="J92" s="1"/>
    </row>
    <row r="93" spans="1:10" ht="15" x14ac:dyDescent="0.25">
      <c r="A93" s="1"/>
      <c r="B93" s="61"/>
      <c r="C93" s="1"/>
      <c r="D93" s="1"/>
      <c r="E93" s="1"/>
      <c r="F93" s="1"/>
      <c r="G93" s="15"/>
      <c r="H93" s="15"/>
      <c r="I93" s="15"/>
      <c r="J93" s="1"/>
    </row>
    <row r="94" spans="1:10" ht="15" x14ac:dyDescent="0.25">
      <c r="A94" s="1"/>
      <c r="B94" s="61"/>
      <c r="C94" s="1"/>
      <c r="D94" s="1"/>
      <c r="E94" s="1"/>
      <c r="F94" s="1"/>
      <c r="G94" s="15"/>
      <c r="H94" s="15"/>
      <c r="I94" s="15"/>
      <c r="J94" s="1"/>
    </row>
    <row r="95" spans="1:10" ht="15" x14ac:dyDescent="0.25">
      <c r="A95" s="1"/>
      <c r="B95" s="61"/>
      <c r="C95" s="1"/>
      <c r="D95" s="1"/>
      <c r="E95" s="1"/>
      <c r="F95" s="1"/>
      <c r="G95" s="15"/>
      <c r="H95" s="15"/>
      <c r="I95" s="15"/>
      <c r="J95" s="1"/>
    </row>
    <row r="96" spans="1:10" ht="15" x14ac:dyDescent="0.25">
      <c r="A96" s="1"/>
      <c r="B96" s="61"/>
      <c r="C96" s="1"/>
      <c r="D96" s="1"/>
      <c r="E96" s="1"/>
      <c r="F96" s="1"/>
      <c r="G96" s="15"/>
      <c r="H96" s="15"/>
      <c r="I96" s="15"/>
      <c r="J96" s="1"/>
    </row>
    <row r="97" spans="1:10" ht="15" x14ac:dyDescent="0.25">
      <c r="A97" s="1"/>
      <c r="B97" s="61"/>
      <c r="C97" s="1"/>
      <c r="D97" s="1"/>
      <c r="E97" s="1"/>
      <c r="F97" s="1"/>
      <c r="G97" s="15"/>
      <c r="H97" s="15"/>
      <c r="I97" s="15"/>
      <c r="J97" s="1"/>
    </row>
    <row r="98" spans="1:10" ht="15" x14ac:dyDescent="0.25">
      <c r="A98" s="1"/>
      <c r="B98" s="61"/>
      <c r="C98" s="1"/>
      <c r="D98" s="1"/>
      <c r="E98" s="1"/>
      <c r="F98" s="1"/>
      <c r="G98" s="15"/>
      <c r="H98" s="15"/>
      <c r="I98" s="15"/>
      <c r="J98" s="1"/>
    </row>
    <row r="99" spans="1:10" ht="15" x14ac:dyDescent="0.25">
      <c r="A99" s="1"/>
      <c r="B99" s="61"/>
      <c r="C99" s="1"/>
      <c r="D99" s="1"/>
      <c r="E99" s="1"/>
      <c r="F99" s="1"/>
      <c r="G99" s="15"/>
      <c r="H99" s="15"/>
      <c r="I99" s="15"/>
      <c r="J99" s="1"/>
    </row>
    <row r="100" spans="1:10" ht="15" x14ac:dyDescent="0.25">
      <c r="A100" s="1"/>
      <c r="B100" s="61"/>
      <c r="C100" s="1"/>
      <c r="D100" s="1"/>
      <c r="E100" s="1"/>
      <c r="F100" s="1"/>
      <c r="G100" s="15"/>
      <c r="H100" s="15"/>
      <c r="I100" s="15"/>
      <c r="J100" s="1"/>
    </row>
    <row r="101" spans="1:10" ht="15" x14ac:dyDescent="0.25">
      <c r="A101" s="1"/>
      <c r="B101" s="61"/>
      <c r="C101" s="1"/>
      <c r="D101" s="1"/>
      <c r="E101" s="1"/>
      <c r="F101" s="1"/>
      <c r="G101" s="15"/>
      <c r="H101" s="15"/>
      <c r="I101" s="15"/>
      <c r="J101" s="1"/>
    </row>
    <row r="102" spans="1:10" ht="15" x14ac:dyDescent="0.25">
      <c r="A102" s="1"/>
      <c r="B102" s="61"/>
      <c r="C102" s="1"/>
      <c r="D102" s="1"/>
      <c r="E102" s="1"/>
      <c r="F102" s="1"/>
      <c r="G102" s="15"/>
      <c r="H102" s="15"/>
      <c r="I102" s="15"/>
      <c r="J102" s="1"/>
    </row>
    <row r="103" spans="1:10" ht="15" x14ac:dyDescent="0.25">
      <c r="A103" s="1"/>
      <c r="B103" s="61"/>
      <c r="C103" s="1"/>
      <c r="D103" s="1"/>
      <c r="E103" s="1"/>
      <c r="F103" s="1"/>
      <c r="G103" s="15"/>
      <c r="H103" s="15"/>
      <c r="I103" s="15"/>
      <c r="J103" s="1"/>
    </row>
    <row r="104" spans="1:10" ht="15" x14ac:dyDescent="0.25">
      <c r="A104" s="1"/>
      <c r="B104" s="61"/>
      <c r="C104" s="1"/>
      <c r="D104" s="1"/>
      <c r="E104" s="1"/>
      <c r="F104" s="1"/>
      <c r="G104" s="15"/>
      <c r="H104" s="15"/>
      <c r="I104" s="15"/>
      <c r="J104" s="1"/>
    </row>
    <row r="105" spans="1:10" ht="15" x14ac:dyDescent="0.25">
      <c r="A105" s="1"/>
      <c r="B105" s="61"/>
      <c r="C105" s="1"/>
      <c r="D105" s="1"/>
      <c r="E105" s="1"/>
      <c r="F105" s="1"/>
      <c r="G105" s="15"/>
      <c r="H105" s="15"/>
      <c r="I105" s="15"/>
      <c r="J105" s="1"/>
    </row>
    <row r="106" spans="1:10" ht="15" x14ac:dyDescent="0.25">
      <c r="A106" s="1"/>
      <c r="B106" s="61"/>
      <c r="C106" s="1"/>
      <c r="D106" s="1"/>
      <c r="E106" s="1"/>
      <c r="F106" s="1"/>
      <c r="G106" s="15"/>
      <c r="H106" s="15"/>
      <c r="I106" s="15"/>
      <c r="J106" s="1"/>
    </row>
    <row r="107" spans="1:10" ht="15" x14ac:dyDescent="0.25">
      <c r="A107" s="1"/>
      <c r="B107" s="61"/>
      <c r="C107" s="1"/>
      <c r="D107" s="1"/>
      <c r="E107" s="1"/>
      <c r="F107" s="1"/>
      <c r="G107" s="15"/>
      <c r="H107" s="15"/>
      <c r="I107" s="15"/>
      <c r="J107" s="1"/>
    </row>
    <row r="108" spans="1:10" ht="15" x14ac:dyDescent="0.25">
      <c r="A108" s="1"/>
      <c r="B108" s="61"/>
      <c r="C108" s="1"/>
      <c r="D108" s="1"/>
      <c r="E108" s="1"/>
      <c r="F108" s="1"/>
      <c r="G108" s="15"/>
      <c r="H108" s="15"/>
      <c r="I108" s="15"/>
      <c r="J108" s="1"/>
    </row>
    <row r="109" spans="1:10" ht="15" x14ac:dyDescent="0.25">
      <c r="A109" s="1"/>
      <c r="B109" s="61"/>
      <c r="C109" s="1"/>
      <c r="D109" s="1"/>
      <c r="E109" s="1"/>
      <c r="F109" s="1"/>
      <c r="G109" s="15"/>
      <c r="H109" s="15"/>
      <c r="I109" s="15"/>
      <c r="J109" s="1"/>
    </row>
    <row r="110" spans="1:10" ht="15" x14ac:dyDescent="0.25">
      <c r="A110" s="1"/>
      <c r="B110" s="61"/>
      <c r="C110" s="1"/>
      <c r="D110" s="1"/>
      <c r="E110" s="1"/>
      <c r="F110" s="1"/>
      <c r="G110" s="15"/>
      <c r="H110" s="15"/>
      <c r="I110" s="15"/>
      <c r="J110" s="1"/>
    </row>
    <row r="111" spans="1:10" ht="15" x14ac:dyDescent="0.25">
      <c r="A111" s="1"/>
      <c r="B111" s="61"/>
      <c r="C111" s="1"/>
      <c r="D111" s="1"/>
      <c r="E111" s="1"/>
      <c r="F111" s="1"/>
      <c r="G111" s="15"/>
      <c r="H111" s="15"/>
      <c r="I111" s="15"/>
      <c r="J111" s="1"/>
    </row>
    <row r="112" spans="1:10" ht="15" x14ac:dyDescent="0.25">
      <c r="A112" s="1"/>
      <c r="B112" s="61"/>
      <c r="C112" s="1"/>
      <c r="D112" s="1"/>
      <c r="E112" s="1"/>
      <c r="F112" s="1"/>
      <c r="G112" s="15"/>
      <c r="H112" s="15"/>
      <c r="I112" s="15"/>
      <c r="J112" s="1"/>
    </row>
    <row r="113" spans="1:10" ht="15" x14ac:dyDescent="0.25">
      <c r="A113" s="1"/>
      <c r="B113" s="61"/>
      <c r="C113" s="1"/>
      <c r="D113" s="1"/>
      <c r="E113" s="1"/>
      <c r="F113" s="1"/>
      <c r="G113" s="15"/>
      <c r="H113" s="15"/>
      <c r="I113" s="15"/>
      <c r="J113" s="1"/>
    </row>
    <row r="114" spans="1:10" ht="15" x14ac:dyDescent="0.25">
      <c r="A114" s="1"/>
      <c r="B114" s="61"/>
      <c r="C114" s="1"/>
      <c r="D114" s="1"/>
      <c r="E114" s="1"/>
      <c r="F114" s="1"/>
      <c r="G114" s="15"/>
      <c r="H114" s="15"/>
      <c r="I114" s="15"/>
      <c r="J114" s="1"/>
    </row>
    <row r="115" spans="1:10" ht="15" x14ac:dyDescent="0.25">
      <c r="A115" s="1"/>
      <c r="B115" s="61"/>
      <c r="C115" s="1"/>
      <c r="D115" s="1"/>
      <c r="E115" s="1"/>
      <c r="F115" s="1"/>
      <c r="G115" s="15"/>
      <c r="H115" s="15"/>
      <c r="I115" s="15"/>
      <c r="J115" s="1"/>
    </row>
    <row r="116" spans="1:10" ht="15" x14ac:dyDescent="0.25">
      <c r="A116" s="1"/>
      <c r="B116" s="61"/>
      <c r="C116" s="1"/>
      <c r="D116" s="1"/>
      <c r="E116" s="1"/>
      <c r="F116" s="1"/>
      <c r="G116" s="15"/>
      <c r="H116" s="15"/>
      <c r="I116" s="15"/>
      <c r="J116" s="1"/>
    </row>
    <row r="117" spans="1:10" ht="15" x14ac:dyDescent="0.25">
      <c r="A117" s="1"/>
      <c r="B117" s="61"/>
      <c r="C117" s="1"/>
      <c r="D117" s="1"/>
      <c r="E117" s="1"/>
      <c r="F117" s="1"/>
      <c r="G117" s="15"/>
      <c r="H117" s="15"/>
      <c r="I117" s="15"/>
      <c r="J117" s="1"/>
    </row>
    <row r="118" spans="1:10" ht="15" x14ac:dyDescent="0.25">
      <c r="A118" s="1"/>
      <c r="B118" s="61"/>
      <c r="C118" s="1"/>
      <c r="D118" s="1"/>
      <c r="E118" s="1"/>
      <c r="F118" s="1"/>
      <c r="G118" s="15"/>
      <c r="H118" s="15"/>
      <c r="I118" s="15"/>
      <c r="J118" s="1"/>
    </row>
    <row r="119" spans="1:10" ht="15" x14ac:dyDescent="0.25">
      <c r="A119" s="1"/>
      <c r="B119" s="61"/>
      <c r="C119" s="1"/>
      <c r="D119" s="1"/>
      <c r="E119" s="1"/>
      <c r="F119" s="1"/>
      <c r="G119" s="15"/>
      <c r="H119" s="15"/>
      <c r="I119" s="15"/>
      <c r="J119" s="1"/>
    </row>
    <row r="120" spans="1:10" ht="15" x14ac:dyDescent="0.25">
      <c r="A120" s="1"/>
      <c r="B120" s="61"/>
      <c r="C120" s="1"/>
      <c r="D120" s="1"/>
      <c r="E120" s="1"/>
      <c r="F120" s="1"/>
      <c r="G120" s="15"/>
      <c r="H120" s="15"/>
      <c r="I120" s="15"/>
      <c r="J120" s="1"/>
    </row>
    <row r="121" spans="1:10" ht="15" x14ac:dyDescent="0.25">
      <c r="A121" s="1"/>
      <c r="B121" s="61"/>
      <c r="C121" s="1"/>
      <c r="D121" s="1"/>
      <c r="E121" s="1"/>
      <c r="F121" s="1"/>
      <c r="G121" s="15"/>
      <c r="H121" s="15"/>
      <c r="I121" s="15"/>
      <c r="J121" s="1"/>
    </row>
    <row r="122" spans="1:10" ht="15" x14ac:dyDescent="0.25">
      <c r="A122" s="1"/>
      <c r="B122" s="61"/>
      <c r="C122" s="1"/>
      <c r="D122" s="1"/>
      <c r="E122" s="1"/>
      <c r="F122" s="1"/>
      <c r="G122" s="15"/>
      <c r="H122" s="15"/>
      <c r="I122" s="15"/>
      <c r="J122" s="1"/>
    </row>
    <row r="123" spans="1:10" ht="15" x14ac:dyDescent="0.25">
      <c r="A123" s="1"/>
      <c r="B123" s="61"/>
      <c r="C123" s="1"/>
      <c r="D123" s="1"/>
      <c r="E123" s="1"/>
      <c r="F123" s="1"/>
      <c r="G123" s="15"/>
      <c r="H123" s="15"/>
      <c r="I123" s="15"/>
      <c r="J123" s="1"/>
    </row>
    <row r="124" spans="1:10" ht="15" x14ac:dyDescent="0.25">
      <c r="A124" s="1"/>
      <c r="B124" s="61"/>
      <c r="C124" s="1"/>
      <c r="D124" s="1"/>
      <c r="E124" s="1"/>
      <c r="F124" s="1"/>
      <c r="G124" s="15"/>
      <c r="H124" s="15"/>
      <c r="I124" s="15"/>
      <c r="J124" s="1"/>
    </row>
    <row r="125" spans="1:10" ht="15" x14ac:dyDescent="0.25">
      <c r="A125" s="1"/>
      <c r="B125" s="61"/>
      <c r="C125" s="1"/>
      <c r="D125" s="1"/>
      <c r="E125" s="1"/>
      <c r="F125" s="1"/>
      <c r="G125" s="15"/>
      <c r="H125" s="15"/>
      <c r="I125" s="15"/>
      <c r="J125" s="1"/>
    </row>
    <row r="126" spans="1:10" ht="15" x14ac:dyDescent="0.25">
      <c r="A126" s="1"/>
      <c r="B126" s="61"/>
      <c r="C126" s="1"/>
      <c r="D126" s="1"/>
      <c r="E126" s="1"/>
      <c r="F126" s="1"/>
      <c r="G126" s="15"/>
      <c r="H126" s="15"/>
      <c r="I126" s="15"/>
      <c r="J126" s="1"/>
    </row>
    <row r="127" spans="1:10" ht="15" x14ac:dyDescent="0.25">
      <c r="A127" s="1"/>
      <c r="B127" s="61"/>
      <c r="C127" s="1"/>
      <c r="D127" s="1"/>
      <c r="E127" s="1"/>
      <c r="F127" s="1"/>
      <c r="G127" s="15"/>
      <c r="H127" s="15"/>
      <c r="I127" s="15"/>
      <c r="J127" s="1"/>
    </row>
    <row r="128" spans="1:10" ht="15" x14ac:dyDescent="0.25">
      <c r="A128" s="1"/>
      <c r="B128" s="61"/>
      <c r="C128" s="1"/>
      <c r="D128" s="1"/>
      <c r="E128" s="1"/>
      <c r="F128" s="1"/>
      <c r="G128" s="15"/>
      <c r="H128" s="15"/>
      <c r="I128" s="15"/>
      <c r="J128" s="1"/>
    </row>
    <row r="129" spans="1:10" ht="15" x14ac:dyDescent="0.25">
      <c r="A129" s="1"/>
      <c r="B129" s="61"/>
      <c r="C129" s="1"/>
      <c r="D129" s="1"/>
      <c r="E129" s="1"/>
      <c r="F129" s="1"/>
      <c r="G129" s="15"/>
      <c r="H129" s="15"/>
      <c r="I129" s="15"/>
      <c r="J129" s="1"/>
    </row>
    <row r="130" spans="1:10" ht="15" x14ac:dyDescent="0.25">
      <c r="A130" s="1"/>
      <c r="B130" s="61"/>
      <c r="C130" s="1"/>
      <c r="D130" s="1"/>
      <c r="E130" s="1"/>
      <c r="F130" s="1"/>
      <c r="G130" s="15"/>
      <c r="H130" s="15"/>
      <c r="I130" s="15"/>
      <c r="J130" s="1"/>
    </row>
    <row r="131" spans="1:10" ht="15" x14ac:dyDescent="0.25">
      <c r="A131" s="1"/>
      <c r="B131" s="61"/>
      <c r="C131" s="1"/>
      <c r="D131" s="1"/>
      <c r="E131" s="1"/>
      <c r="F131" s="1"/>
      <c r="G131" s="15"/>
      <c r="H131" s="15"/>
      <c r="I131" s="15"/>
      <c r="J131" s="1"/>
    </row>
    <row r="132" spans="1:10" ht="15" x14ac:dyDescent="0.25">
      <c r="A132" s="1"/>
      <c r="B132" s="61"/>
      <c r="C132" s="1"/>
      <c r="D132" s="1"/>
      <c r="E132" s="1"/>
      <c r="F132" s="1"/>
      <c r="G132" s="15"/>
      <c r="H132" s="15"/>
      <c r="I132" s="15"/>
      <c r="J132" s="1"/>
    </row>
  </sheetData>
  <sheetProtection formatColumns="0" formatRows="0" insertRows="0" deleteRows="0"/>
  <mergeCells count="15">
    <mergeCell ref="B1:D1"/>
    <mergeCell ref="B2:D2"/>
    <mergeCell ref="B3:D3"/>
    <mergeCell ref="F11:I11"/>
    <mergeCell ref="F21:I21"/>
    <mergeCell ref="A5:XFD5"/>
    <mergeCell ref="A10:C10"/>
    <mergeCell ref="A20:C20"/>
    <mergeCell ref="A44:C44"/>
    <mergeCell ref="A52:C52"/>
    <mergeCell ref="F45:I45"/>
    <mergeCell ref="F53:I53"/>
    <mergeCell ref="J7:J9"/>
    <mergeCell ref="F8:I8"/>
    <mergeCell ref="F7:I7"/>
  </mergeCells>
  <dataValidations count="2">
    <dataValidation type="list" allowBlank="1" showInputMessage="1" showErrorMessage="1" sqref="A12:A17">
      <formula1>Property_Costs</formula1>
    </dataValidation>
    <dataValidation type="list" allowBlank="1" showInputMessage="1" showErrorMessage="1" sqref="A22:A41">
      <formula1>Incidental_Costs</formula1>
    </dataValidation>
  </dataValidations>
  <hyperlinks>
    <hyperlink ref="A5:XFD5" r:id="rId1" display="See SRFB Manual 3 for additional information regarding allowable costs. This attachment is not required, but may be helpful in developing your PRISM costs. "/>
  </hyperlinks>
  <printOptions horizontalCentered="1"/>
  <pageMargins left="0.25" right="0.25" top="0.75" bottom="0.75" header="0.3" footer="0.3"/>
  <pageSetup scale="49"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L113"/>
  <sheetViews>
    <sheetView showGridLines="0" zoomScaleNormal="100" workbookViewId="0">
      <selection activeCell="F4" sqref="F4"/>
    </sheetView>
  </sheetViews>
  <sheetFormatPr defaultRowHeight="15.75" x14ac:dyDescent="0.25"/>
  <cols>
    <col min="1" max="1" width="36.5703125" style="16" customWidth="1"/>
    <col min="2" max="2" width="30.5703125" style="16" customWidth="1"/>
    <col min="3" max="3" width="14.42578125" style="16" customWidth="1"/>
    <col min="4" max="7" width="18.28515625" style="16" customWidth="1"/>
    <col min="8" max="8" width="18.28515625" style="17" customWidth="1"/>
    <col min="9" max="10" width="22.7109375" style="17" customWidth="1"/>
    <col min="11" max="11" width="10.28515625" style="16" customWidth="1"/>
    <col min="12" max="12" width="10.85546875" style="16" bestFit="1" customWidth="1"/>
    <col min="13" max="13" width="18.28515625" style="16" customWidth="1"/>
    <col min="14" max="16384" width="9.140625" style="16"/>
  </cols>
  <sheetData>
    <row r="1" spans="1:11" x14ac:dyDescent="0.25">
      <c r="A1" s="54" t="s">
        <v>37</v>
      </c>
      <c r="B1" s="324" t="str">
        <f>Instructions!$C$23</f>
        <v>Crescent Harbor Creek Restoration</v>
      </c>
      <c r="C1" s="324"/>
      <c r="D1" s="324"/>
      <c r="E1" s="242"/>
      <c r="G1" s="17"/>
      <c r="J1" s="16"/>
    </row>
    <row r="2" spans="1:11" x14ac:dyDescent="0.25">
      <c r="A2" s="55" t="s">
        <v>40</v>
      </c>
      <c r="B2" s="325" t="str">
        <f>Instructions!$C$24</f>
        <v>18-1366</v>
      </c>
      <c r="C2" s="325"/>
      <c r="D2" s="325"/>
      <c r="E2" s="242"/>
      <c r="F2" s="242"/>
      <c r="G2" s="17"/>
      <c r="J2" s="16"/>
    </row>
    <row r="3" spans="1:11" x14ac:dyDescent="0.25">
      <c r="A3" s="54" t="s">
        <v>54</v>
      </c>
      <c r="B3" s="325" t="str">
        <f>Instructions!$C$25</f>
        <v>Skagit River System Cooperative</v>
      </c>
      <c r="C3" s="325"/>
      <c r="D3" s="325"/>
      <c r="E3" s="242"/>
      <c r="F3" s="242"/>
      <c r="G3" s="17"/>
      <c r="J3" s="16"/>
    </row>
    <row r="4" spans="1:11" s="19" customFormat="1" ht="32.25" customHeight="1" x14ac:dyDescent="0.25">
      <c r="A4" s="170" t="s">
        <v>97</v>
      </c>
      <c r="B4" s="170"/>
      <c r="C4" s="170"/>
      <c r="D4" s="170"/>
      <c r="E4" s="170"/>
      <c r="F4" s="170"/>
      <c r="G4" s="170"/>
      <c r="H4" s="170"/>
      <c r="I4" s="170"/>
      <c r="J4" s="170"/>
      <c r="K4" s="170"/>
    </row>
    <row r="5" spans="1:11" s="19" customFormat="1" ht="15" customHeight="1" x14ac:dyDescent="0.25">
      <c r="A5" s="173" t="s">
        <v>98</v>
      </c>
      <c r="B5" s="173"/>
      <c r="C5" s="170"/>
      <c r="D5" s="170"/>
      <c r="E5" s="170"/>
      <c r="F5" s="170"/>
      <c r="G5" s="170"/>
      <c r="H5" s="170"/>
      <c r="I5" s="170"/>
      <c r="J5" s="170"/>
      <c r="K5" s="170"/>
    </row>
    <row r="6" spans="1:11" s="1" customFormat="1" ht="15" x14ac:dyDescent="0.25">
      <c r="A6" s="23" t="s">
        <v>39</v>
      </c>
      <c r="B6" s="294"/>
      <c r="C6" s="294"/>
      <c r="D6" s="114"/>
      <c r="E6" s="114"/>
      <c r="F6" s="114"/>
      <c r="G6" s="114"/>
      <c r="H6" s="316"/>
      <c r="I6" s="316"/>
      <c r="J6" s="316"/>
    </row>
    <row r="7" spans="1:11" s="1" customFormat="1" ht="12" customHeight="1" x14ac:dyDescent="0.25">
      <c r="A7" s="114"/>
      <c r="B7" s="114"/>
      <c r="C7" s="12"/>
      <c r="D7" s="12"/>
      <c r="E7" s="12"/>
      <c r="F7" s="12"/>
      <c r="G7" s="114"/>
      <c r="H7" s="115"/>
      <c r="I7" s="115"/>
      <c r="J7" s="115"/>
    </row>
    <row r="8" spans="1:11" s="1" customFormat="1" ht="15" x14ac:dyDescent="0.25">
      <c r="A8" s="26" t="s">
        <v>0</v>
      </c>
      <c r="B8" s="88"/>
      <c r="C8" s="10"/>
      <c r="D8" s="28"/>
      <c r="E8" s="25" t="s">
        <v>31</v>
      </c>
      <c r="F8" s="64" t="s">
        <v>10</v>
      </c>
      <c r="G8" s="309" t="s">
        <v>5</v>
      </c>
      <c r="H8" s="320"/>
      <c r="I8" s="320"/>
      <c r="J8" s="321"/>
      <c r="K8" s="305" t="s">
        <v>7</v>
      </c>
    </row>
    <row r="9" spans="1:11" s="1" customFormat="1" ht="60" x14ac:dyDescent="0.25">
      <c r="A9" s="33"/>
      <c r="E9" s="121" t="s">
        <v>49</v>
      </c>
      <c r="F9" s="121" t="s">
        <v>45</v>
      </c>
      <c r="G9" s="317" t="s">
        <v>48</v>
      </c>
      <c r="H9" s="318"/>
      <c r="I9" s="318"/>
      <c r="J9" s="319"/>
      <c r="K9" s="305"/>
    </row>
    <row r="10" spans="1:11" s="1" customFormat="1" ht="45" x14ac:dyDescent="0.25">
      <c r="A10" s="326"/>
      <c r="B10" s="327"/>
      <c r="C10" s="327"/>
      <c r="D10" s="328"/>
      <c r="E10" s="201" t="s">
        <v>1</v>
      </c>
      <c r="F10" s="122" t="s">
        <v>1</v>
      </c>
      <c r="G10" s="57" t="s">
        <v>46</v>
      </c>
      <c r="H10" s="57" t="s">
        <v>77</v>
      </c>
      <c r="I10" s="75" t="s">
        <v>47</v>
      </c>
      <c r="J10" s="76" t="s">
        <v>76</v>
      </c>
      <c r="K10" s="113"/>
    </row>
    <row r="11" spans="1:11" s="1" customFormat="1" ht="18.75" x14ac:dyDescent="0.25">
      <c r="A11" s="329" t="s">
        <v>120</v>
      </c>
      <c r="B11" s="330"/>
      <c r="C11" s="330"/>
      <c r="D11" s="330"/>
      <c r="E11" s="202"/>
      <c r="F11" s="202"/>
      <c r="G11" s="202"/>
      <c r="H11" s="202"/>
      <c r="I11" s="202"/>
      <c r="J11" s="203"/>
      <c r="K11" s="113"/>
    </row>
    <row r="12" spans="1:11" s="1" customFormat="1" ht="15" x14ac:dyDescent="0.25">
      <c r="A12" s="208" t="s">
        <v>99</v>
      </c>
      <c r="B12" s="208" t="s">
        <v>103</v>
      </c>
      <c r="C12" s="198" t="s">
        <v>17</v>
      </c>
      <c r="D12" s="198" t="s">
        <v>6</v>
      </c>
      <c r="E12" s="239"/>
      <c r="F12" s="240"/>
      <c r="G12" s="302"/>
      <c r="H12" s="322"/>
      <c r="I12" s="322"/>
      <c r="J12" s="323"/>
      <c r="K12" s="113"/>
    </row>
    <row r="13" spans="1:11" s="52" customFormat="1" ht="16.5" customHeight="1" x14ac:dyDescent="0.25">
      <c r="A13" s="236"/>
      <c r="B13" s="106"/>
      <c r="C13" s="107"/>
      <c r="D13" s="100">
        <v>0</v>
      </c>
      <c r="E13" s="178">
        <f>C13*D13</f>
        <v>0</v>
      </c>
      <c r="F13" s="101">
        <v>0</v>
      </c>
      <c r="G13" s="102">
        <v>0</v>
      </c>
      <c r="H13" s="102">
        <v>0</v>
      </c>
      <c r="I13" s="248"/>
      <c r="J13" s="248"/>
      <c r="K13" s="21">
        <f>E13-G13-F13-H13</f>
        <v>0</v>
      </c>
    </row>
    <row r="14" spans="1:11" s="1" customFormat="1" ht="15" x14ac:dyDescent="0.25">
      <c r="A14" s="236"/>
      <c r="B14" s="106"/>
      <c r="C14" s="108"/>
      <c r="D14" s="100">
        <v>0</v>
      </c>
      <c r="E14" s="178">
        <f t="shared" ref="E14:E26" si="0">C14*D14</f>
        <v>0</v>
      </c>
      <c r="F14" s="101">
        <v>0</v>
      </c>
      <c r="G14" s="102">
        <v>0</v>
      </c>
      <c r="H14" s="102">
        <v>0</v>
      </c>
      <c r="I14" s="225"/>
      <c r="J14" s="225"/>
      <c r="K14" s="21">
        <f t="shared" ref="K14:K32" si="1">E14-G14-F14-H14</f>
        <v>0</v>
      </c>
    </row>
    <row r="15" spans="1:11" s="1" customFormat="1" ht="15" x14ac:dyDescent="0.25">
      <c r="A15" s="236"/>
      <c r="B15" s="106"/>
      <c r="C15" s="108"/>
      <c r="D15" s="100">
        <v>0</v>
      </c>
      <c r="E15" s="178">
        <f t="shared" si="0"/>
        <v>0</v>
      </c>
      <c r="F15" s="101">
        <v>0</v>
      </c>
      <c r="G15" s="102">
        <v>0</v>
      </c>
      <c r="H15" s="102">
        <v>0</v>
      </c>
      <c r="I15" s="225"/>
      <c r="J15" s="225"/>
      <c r="K15" s="21">
        <f t="shared" si="1"/>
        <v>0</v>
      </c>
    </row>
    <row r="16" spans="1:11" s="1" customFormat="1" ht="15" x14ac:dyDescent="0.25">
      <c r="A16" s="236"/>
      <c r="B16" s="106"/>
      <c r="C16" s="108"/>
      <c r="D16" s="100">
        <v>0</v>
      </c>
      <c r="E16" s="178">
        <f t="shared" si="0"/>
        <v>0</v>
      </c>
      <c r="F16" s="101">
        <v>0</v>
      </c>
      <c r="G16" s="102">
        <v>0</v>
      </c>
      <c r="H16" s="102">
        <v>0</v>
      </c>
      <c r="I16" s="225"/>
      <c r="J16" s="225"/>
      <c r="K16" s="21">
        <f t="shared" si="1"/>
        <v>0</v>
      </c>
    </row>
    <row r="17" spans="1:11" s="1" customFormat="1" ht="15" x14ac:dyDescent="0.25">
      <c r="A17" s="236"/>
      <c r="B17" s="106"/>
      <c r="C17" s="108"/>
      <c r="D17" s="100">
        <v>0</v>
      </c>
      <c r="E17" s="178">
        <f t="shared" si="0"/>
        <v>0</v>
      </c>
      <c r="F17" s="101">
        <v>0</v>
      </c>
      <c r="G17" s="102">
        <v>0</v>
      </c>
      <c r="H17" s="102">
        <v>0</v>
      </c>
      <c r="I17" s="225"/>
      <c r="J17" s="225"/>
      <c r="K17" s="21">
        <f t="shared" si="1"/>
        <v>0</v>
      </c>
    </row>
    <row r="18" spans="1:11" s="1" customFormat="1" ht="15" x14ac:dyDescent="0.25">
      <c r="A18" s="236"/>
      <c r="B18" s="106"/>
      <c r="C18" s="108"/>
      <c r="D18" s="100">
        <v>0</v>
      </c>
      <c r="E18" s="178">
        <f t="shared" si="0"/>
        <v>0</v>
      </c>
      <c r="F18" s="101">
        <v>0</v>
      </c>
      <c r="G18" s="102">
        <v>0</v>
      </c>
      <c r="H18" s="102">
        <v>0</v>
      </c>
      <c r="I18" s="225"/>
      <c r="J18" s="225"/>
      <c r="K18" s="21">
        <f t="shared" si="1"/>
        <v>0</v>
      </c>
    </row>
    <row r="19" spans="1:11" s="1" customFormat="1" ht="15" x14ac:dyDescent="0.25">
      <c r="A19" s="236"/>
      <c r="B19" s="106"/>
      <c r="C19" s="108"/>
      <c r="D19" s="100">
        <v>0</v>
      </c>
      <c r="E19" s="178">
        <f t="shared" si="0"/>
        <v>0</v>
      </c>
      <c r="F19" s="101">
        <v>0</v>
      </c>
      <c r="G19" s="102">
        <v>0</v>
      </c>
      <c r="H19" s="102">
        <v>0</v>
      </c>
      <c r="I19" s="225"/>
      <c r="J19" s="225"/>
      <c r="K19" s="21">
        <f t="shared" si="1"/>
        <v>0</v>
      </c>
    </row>
    <row r="20" spans="1:11" s="1" customFormat="1" ht="15" x14ac:dyDescent="0.25">
      <c r="A20" s="236"/>
      <c r="B20" s="106"/>
      <c r="C20" s="108"/>
      <c r="D20" s="100">
        <v>0</v>
      </c>
      <c r="E20" s="178">
        <f t="shared" si="0"/>
        <v>0</v>
      </c>
      <c r="F20" s="101">
        <v>0</v>
      </c>
      <c r="G20" s="102">
        <v>0</v>
      </c>
      <c r="H20" s="102">
        <v>0</v>
      </c>
      <c r="I20" s="225"/>
      <c r="J20" s="225"/>
      <c r="K20" s="21">
        <f t="shared" si="1"/>
        <v>0</v>
      </c>
    </row>
    <row r="21" spans="1:11" s="1" customFormat="1" ht="15" x14ac:dyDescent="0.25">
      <c r="A21" s="236"/>
      <c r="B21" s="106"/>
      <c r="C21" s="108"/>
      <c r="D21" s="100">
        <v>0</v>
      </c>
      <c r="E21" s="178">
        <f t="shared" si="0"/>
        <v>0</v>
      </c>
      <c r="F21" s="101">
        <v>0</v>
      </c>
      <c r="G21" s="102">
        <v>0</v>
      </c>
      <c r="H21" s="102">
        <v>0</v>
      </c>
      <c r="I21" s="225"/>
      <c r="J21" s="225"/>
      <c r="K21" s="21">
        <f t="shared" si="1"/>
        <v>0</v>
      </c>
    </row>
    <row r="22" spans="1:11" s="1" customFormat="1" ht="15" x14ac:dyDescent="0.25">
      <c r="A22" s="236"/>
      <c r="B22" s="106"/>
      <c r="C22" s="108"/>
      <c r="D22" s="100">
        <v>0</v>
      </c>
      <c r="E22" s="178">
        <f t="shared" si="0"/>
        <v>0</v>
      </c>
      <c r="F22" s="101">
        <v>0</v>
      </c>
      <c r="G22" s="102">
        <v>0</v>
      </c>
      <c r="H22" s="102">
        <v>0</v>
      </c>
      <c r="I22" s="225"/>
      <c r="J22" s="225"/>
      <c r="K22" s="21">
        <f t="shared" si="1"/>
        <v>0</v>
      </c>
    </row>
    <row r="23" spans="1:11" s="1" customFormat="1" ht="15" x14ac:dyDescent="0.25">
      <c r="A23" s="236"/>
      <c r="B23" s="106"/>
      <c r="C23" s="108"/>
      <c r="D23" s="100">
        <v>0</v>
      </c>
      <c r="E23" s="178">
        <f t="shared" si="0"/>
        <v>0</v>
      </c>
      <c r="F23" s="101">
        <v>0</v>
      </c>
      <c r="G23" s="102">
        <v>0</v>
      </c>
      <c r="H23" s="102">
        <v>0</v>
      </c>
      <c r="I23" s="225"/>
      <c r="J23" s="225"/>
      <c r="K23" s="21">
        <f t="shared" si="1"/>
        <v>0</v>
      </c>
    </row>
    <row r="24" spans="1:11" s="1" customFormat="1" ht="15" x14ac:dyDescent="0.25">
      <c r="A24" s="236"/>
      <c r="B24" s="106"/>
      <c r="C24" s="108"/>
      <c r="D24" s="100">
        <v>0</v>
      </c>
      <c r="E24" s="178">
        <f t="shared" si="0"/>
        <v>0</v>
      </c>
      <c r="F24" s="101">
        <v>0</v>
      </c>
      <c r="G24" s="102">
        <v>0</v>
      </c>
      <c r="H24" s="102">
        <v>0</v>
      </c>
      <c r="I24" s="225"/>
      <c r="J24" s="225"/>
      <c r="K24" s="21">
        <f t="shared" si="1"/>
        <v>0</v>
      </c>
    </row>
    <row r="25" spans="1:11" s="1" customFormat="1" ht="15" x14ac:dyDescent="0.25">
      <c r="A25" s="236"/>
      <c r="B25" s="106"/>
      <c r="C25" s="108"/>
      <c r="D25" s="100">
        <v>0</v>
      </c>
      <c r="E25" s="178">
        <f t="shared" si="0"/>
        <v>0</v>
      </c>
      <c r="F25" s="101">
        <v>0</v>
      </c>
      <c r="G25" s="102">
        <v>0</v>
      </c>
      <c r="H25" s="102">
        <v>0</v>
      </c>
      <c r="I25" s="225"/>
      <c r="J25" s="225"/>
      <c r="K25" s="21">
        <f t="shared" si="1"/>
        <v>0</v>
      </c>
    </row>
    <row r="26" spans="1:11" s="1" customFormat="1" ht="15" x14ac:dyDescent="0.25">
      <c r="A26" s="236"/>
      <c r="B26" s="106"/>
      <c r="C26" s="108"/>
      <c r="D26" s="100">
        <v>0</v>
      </c>
      <c r="E26" s="178">
        <f t="shared" si="0"/>
        <v>0</v>
      </c>
      <c r="F26" s="101">
        <v>0</v>
      </c>
      <c r="G26" s="102">
        <v>0</v>
      </c>
      <c r="H26" s="102">
        <v>0</v>
      </c>
      <c r="I26" s="225"/>
      <c r="J26" s="225"/>
      <c r="K26" s="21">
        <f t="shared" si="1"/>
        <v>0</v>
      </c>
    </row>
    <row r="27" spans="1:11" s="1" customFormat="1" x14ac:dyDescent="0.25">
      <c r="A27" s="119"/>
      <c r="B27" s="16"/>
      <c r="C27" s="62"/>
      <c r="D27" s="72" t="s">
        <v>2</v>
      </c>
      <c r="E27" s="176">
        <f>SUM(E13:E26)</f>
        <v>0</v>
      </c>
      <c r="F27" s="185">
        <f>SUM(F13:F26)</f>
        <v>0</v>
      </c>
      <c r="G27" s="186">
        <f>SUM(G13:G26)</f>
        <v>0</v>
      </c>
      <c r="H27" s="187">
        <f>SUM(H13:H26)</f>
        <v>0</v>
      </c>
      <c r="I27" s="225"/>
      <c r="J27" s="225"/>
      <c r="K27" s="21"/>
    </row>
    <row r="28" spans="1:11" s="24" customFormat="1" ht="15" x14ac:dyDescent="0.25">
      <c r="A28" s="31"/>
      <c r="B28" s="62"/>
      <c r="C28" s="9"/>
      <c r="D28" s="9"/>
      <c r="E28" s="9"/>
      <c r="F28" s="9"/>
      <c r="G28" s="9"/>
      <c r="H28" s="9"/>
      <c r="I28" s="9"/>
      <c r="J28" s="29"/>
      <c r="K28" s="21"/>
    </row>
    <row r="29" spans="1:11" s="24" customFormat="1" ht="18.75" x14ac:dyDescent="0.25">
      <c r="A29" s="297" t="s">
        <v>115</v>
      </c>
      <c r="B29" s="298"/>
      <c r="C29" s="298"/>
      <c r="D29" s="168"/>
      <c r="E29" s="168"/>
      <c r="F29" s="168"/>
      <c r="G29" s="168"/>
      <c r="H29" s="168"/>
      <c r="I29" s="168"/>
      <c r="J29" s="169"/>
      <c r="K29" s="21"/>
    </row>
    <row r="30" spans="1:11" s="24" customFormat="1" ht="15" x14ac:dyDescent="0.25">
      <c r="A30" s="155"/>
      <c r="B30" s="247" t="s">
        <v>117</v>
      </c>
      <c r="C30" s="244" t="s">
        <v>113</v>
      </c>
      <c r="D30" s="246" t="s">
        <v>114</v>
      </c>
      <c r="E30" s="239"/>
      <c r="F30" s="240"/>
      <c r="G30" s="302"/>
      <c r="H30" s="322"/>
      <c r="I30" s="322"/>
      <c r="J30" s="323"/>
      <c r="K30" s="21"/>
    </row>
    <row r="31" spans="1:11" s="24" customFormat="1" ht="15" x14ac:dyDescent="0.25">
      <c r="A31" s="155"/>
      <c r="B31" s="130" t="s">
        <v>116</v>
      </c>
      <c r="C31" s="117">
        <v>0</v>
      </c>
      <c r="D31" s="71">
        <v>0</v>
      </c>
      <c r="E31" s="178">
        <f>C31*D31</f>
        <v>0</v>
      </c>
      <c r="F31" s="101">
        <v>0</v>
      </c>
      <c r="G31" s="102">
        <v>0</v>
      </c>
      <c r="H31" s="103">
        <v>0</v>
      </c>
      <c r="I31" s="225"/>
      <c r="J31" s="225"/>
      <c r="K31" s="21">
        <f t="shared" si="1"/>
        <v>0</v>
      </c>
    </row>
    <row r="32" spans="1:11" s="24" customFormat="1" ht="15" x14ac:dyDescent="0.25">
      <c r="A32" s="132"/>
      <c r="B32" s="131" t="s">
        <v>116</v>
      </c>
      <c r="C32" s="117">
        <v>0</v>
      </c>
      <c r="D32" s="71">
        <v>0</v>
      </c>
      <c r="E32" s="178">
        <f>C32*D32</f>
        <v>0</v>
      </c>
      <c r="F32" s="101">
        <v>0</v>
      </c>
      <c r="G32" s="102">
        <v>0</v>
      </c>
      <c r="H32" s="103">
        <v>0</v>
      </c>
      <c r="I32" s="225"/>
      <c r="J32" s="225"/>
      <c r="K32" s="21">
        <f t="shared" si="1"/>
        <v>0</v>
      </c>
    </row>
    <row r="33" spans="1:12" s="24" customFormat="1" x14ac:dyDescent="0.25">
      <c r="A33" s="129"/>
      <c r="B33" s="120"/>
      <c r="C33" s="16"/>
      <c r="D33" s="72" t="s">
        <v>2</v>
      </c>
      <c r="E33" s="176">
        <f>SUM(E31:E32)</f>
        <v>0</v>
      </c>
      <c r="F33" s="185">
        <f>SUM(F31:F32)</f>
        <v>0</v>
      </c>
      <c r="G33" s="187">
        <f>SUM(G31:G32)</f>
        <v>0</v>
      </c>
      <c r="H33" s="216">
        <v>0</v>
      </c>
      <c r="I33" s="225"/>
      <c r="J33" s="225"/>
      <c r="K33" s="21"/>
    </row>
    <row r="34" spans="1:12" s="24" customFormat="1" ht="16.5" thickBot="1" x14ac:dyDescent="0.3">
      <c r="A34" s="30"/>
      <c r="B34" s="62"/>
      <c r="C34" s="3"/>
      <c r="D34" s="125"/>
      <c r="E34" s="126"/>
      <c r="F34" s="126"/>
      <c r="G34" s="127"/>
      <c r="H34" s="128"/>
      <c r="I34" s="128"/>
      <c r="J34" s="128"/>
    </row>
    <row r="35" spans="1:12" s="13" customFormat="1" thickBot="1" x14ac:dyDescent="0.3">
      <c r="B35" s="1"/>
      <c r="C35" s="123"/>
      <c r="D35" s="94" t="s">
        <v>4</v>
      </c>
      <c r="E35" s="97">
        <f>E27+E33</f>
        <v>0</v>
      </c>
      <c r="F35" s="182">
        <f>F27+F33</f>
        <v>0</v>
      </c>
      <c r="G35" s="183">
        <f>G27+G33</f>
        <v>0</v>
      </c>
      <c r="H35" s="218">
        <f>H27+H33</f>
        <v>0</v>
      </c>
      <c r="I35" s="124"/>
      <c r="J35" s="124"/>
      <c r="K35" s="21"/>
    </row>
    <row r="36" spans="1:12" s="1" customFormat="1" ht="18.75" customHeight="1" thickBot="1" x14ac:dyDescent="0.3">
      <c r="C36" s="14"/>
      <c r="F36" s="96" t="s">
        <v>109</v>
      </c>
      <c r="G36" s="188">
        <f>F35+G35</f>
        <v>0</v>
      </c>
    </row>
    <row r="37" spans="1:12" s="1" customFormat="1" ht="15" x14ac:dyDescent="0.25">
      <c r="A37" s="2"/>
      <c r="B37" s="2"/>
      <c r="C37" s="2"/>
      <c r="F37" s="13" t="s">
        <v>80</v>
      </c>
      <c r="G37" s="13" t="s">
        <v>81</v>
      </c>
    </row>
    <row r="38" spans="1:12" s="1" customFormat="1" ht="15" x14ac:dyDescent="0.25">
      <c r="F38" s="190" t="e">
        <f>F35/G36</f>
        <v>#DIV/0!</v>
      </c>
      <c r="G38" s="238" t="e">
        <f>G35/G36</f>
        <v>#DIV/0!</v>
      </c>
      <c r="I38" s="67"/>
      <c r="J38" s="67"/>
    </row>
    <row r="39" spans="1:12" s="1" customFormat="1" ht="15.75" customHeight="1" x14ac:dyDescent="0.25">
      <c r="A39" s="2"/>
      <c r="B39" s="2"/>
      <c r="C39" s="2"/>
      <c r="D39" s="2"/>
      <c r="E39" s="2"/>
      <c r="F39" s="237"/>
      <c r="G39" s="2"/>
      <c r="H39" s="2"/>
      <c r="I39" s="66"/>
      <c r="J39" s="66"/>
      <c r="K39" s="6"/>
      <c r="L39" s="6"/>
    </row>
    <row r="40" spans="1:12" s="1" customFormat="1" ht="15" x14ac:dyDescent="0.25">
      <c r="H40" s="15"/>
      <c r="I40" s="15"/>
      <c r="J40" s="15"/>
    </row>
    <row r="41" spans="1:12" s="1" customFormat="1" ht="15" x14ac:dyDescent="0.25">
      <c r="H41" s="15"/>
      <c r="I41" s="15"/>
      <c r="J41" s="15"/>
    </row>
    <row r="42" spans="1:12" s="1" customFormat="1" ht="15" x14ac:dyDescent="0.25">
      <c r="H42" s="15"/>
      <c r="I42" s="15"/>
      <c r="J42" s="15"/>
    </row>
    <row r="43" spans="1:12" s="1" customFormat="1" ht="15" x14ac:dyDescent="0.25">
      <c r="H43" s="15"/>
      <c r="I43" s="15"/>
      <c r="J43" s="15"/>
    </row>
    <row r="44" spans="1:12" s="1" customFormat="1" ht="15" x14ac:dyDescent="0.25">
      <c r="H44" s="15"/>
      <c r="I44" s="15"/>
      <c r="J44" s="15"/>
    </row>
    <row r="45" spans="1:12" s="1" customFormat="1" ht="15" x14ac:dyDescent="0.25">
      <c r="H45" s="15"/>
      <c r="I45" s="15"/>
      <c r="J45" s="15"/>
    </row>
    <row r="46" spans="1:12" s="1" customFormat="1" ht="15" x14ac:dyDescent="0.25">
      <c r="H46" s="15"/>
      <c r="I46" s="15"/>
      <c r="J46" s="15"/>
    </row>
    <row r="47" spans="1:12" s="1" customFormat="1" ht="15" x14ac:dyDescent="0.25">
      <c r="H47" s="15"/>
      <c r="I47" s="15"/>
      <c r="J47" s="15"/>
    </row>
    <row r="48" spans="1:12" s="1" customFormat="1" ht="15" x14ac:dyDescent="0.25">
      <c r="H48" s="15"/>
      <c r="I48" s="15"/>
      <c r="J48" s="15"/>
    </row>
    <row r="49" spans="8:10" s="1" customFormat="1" ht="15" x14ac:dyDescent="0.25">
      <c r="H49" s="15"/>
      <c r="I49" s="15"/>
      <c r="J49" s="15"/>
    </row>
    <row r="50" spans="8:10" s="1" customFormat="1" ht="15" x14ac:dyDescent="0.25">
      <c r="H50" s="15"/>
      <c r="I50" s="15"/>
      <c r="J50" s="15"/>
    </row>
    <row r="51" spans="8:10" s="1" customFormat="1" ht="15" x14ac:dyDescent="0.25">
      <c r="H51" s="15"/>
      <c r="I51" s="15"/>
      <c r="J51" s="15"/>
    </row>
    <row r="52" spans="8:10" s="1" customFormat="1" ht="15" x14ac:dyDescent="0.25">
      <c r="H52" s="15"/>
      <c r="I52" s="15"/>
      <c r="J52" s="15"/>
    </row>
    <row r="53" spans="8:10" s="1" customFormat="1" ht="15" x14ac:dyDescent="0.25">
      <c r="H53" s="15"/>
      <c r="I53" s="15"/>
      <c r="J53" s="15"/>
    </row>
    <row r="54" spans="8:10" s="1" customFormat="1" ht="15" x14ac:dyDescent="0.25">
      <c r="H54" s="15"/>
      <c r="I54" s="15"/>
      <c r="J54" s="15"/>
    </row>
    <row r="55" spans="8:10" s="1" customFormat="1" ht="15" x14ac:dyDescent="0.25">
      <c r="H55" s="15"/>
      <c r="I55" s="15"/>
      <c r="J55" s="15"/>
    </row>
    <row r="56" spans="8:10" s="1" customFormat="1" ht="15" x14ac:dyDescent="0.25">
      <c r="H56" s="15"/>
      <c r="I56" s="15"/>
      <c r="J56" s="15"/>
    </row>
    <row r="57" spans="8:10" s="1" customFormat="1" ht="15" x14ac:dyDescent="0.25">
      <c r="H57" s="15"/>
      <c r="I57" s="15"/>
      <c r="J57" s="15"/>
    </row>
    <row r="58" spans="8:10" s="1" customFormat="1" ht="15" x14ac:dyDescent="0.25">
      <c r="H58" s="15"/>
      <c r="I58" s="15"/>
      <c r="J58" s="15"/>
    </row>
    <row r="59" spans="8:10" s="1" customFormat="1" ht="15" x14ac:dyDescent="0.25">
      <c r="H59" s="15"/>
      <c r="I59" s="15"/>
      <c r="J59" s="15"/>
    </row>
    <row r="60" spans="8:10" s="1" customFormat="1" ht="15" x14ac:dyDescent="0.25">
      <c r="H60" s="15"/>
      <c r="I60" s="15"/>
      <c r="J60" s="15"/>
    </row>
    <row r="61" spans="8:10" s="1" customFormat="1" ht="15" x14ac:dyDescent="0.25">
      <c r="H61" s="15"/>
      <c r="I61" s="15"/>
      <c r="J61" s="15"/>
    </row>
    <row r="62" spans="8:10" s="1" customFormat="1" ht="15" x14ac:dyDescent="0.25">
      <c r="H62" s="15"/>
      <c r="I62" s="15"/>
      <c r="J62" s="15"/>
    </row>
    <row r="63" spans="8:10" s="1" customFormat="1" ht="15" x14ac:dyDescent="0.25">
      <c r="H63" s="15"/>
      <c r="I63" s="15"/>
      <c r="J63" s="15"/>
    </row>
    <row r="64" spans="8:10" s="1" customFormat="1" ht="15" x14ac:dyDescent="0.25">
      <c r="H64" s="15"/>
      <c r="I64" s="15"/>
      <c r="J64" s="15"/>
    </row>
    <row r="65" spans="8:10" s="1" customFormat="1" ht="15" x14ac:dyDescent="0.25">
      <c r="H65" s="15"/>
      <c r="I65" s="15"/>
      <c r="J65" s="15"/>
    </row>
    <row r="66" spans="8:10" s="1" customFormat="1" ht="15" x14ac:dyDescent="0.25">
      <c r="H66" s="15"/>
      <c r="I66" s="15"/>
      <c r="J66" s="15"/>
    </row>
    <row r="67" spans="8:10" s="1" customFormat="1" ht="15" x14ac:dyDescent="0.25">
      <c r="H67" s="15"/>
      <c r="I67" s="15"/>
      <c r="J67" s="15"/>
    </row>
    <row r="68" spans="8:10" s="1" customFormat="1" ht="15" x14ac:dyDescent="0.25">
      <c r="H68" s="15"/>
      <c r="I68" s="15"/>
      <c r="J68" s="15"/>
    </row>
    <row r="69" spans="8:10" s="1" customFormat="1" ht="15" x14ac:dyDescent="0.25">
      <c r="H69" s="15"/>
      <c r="I69" s="15"/>
      <c r="J69" s="15"/>
    </row>
    <row r="70" spans="8:10" s="1" customFormat="1" ht="15" x14ac:dyDescent="0.25">
      <c r="H70" s="15"/>
      <c r="I70" s="15"/>
      <c r="J70" s="15"/>
    </row>
    <row r="71" spans="8:10" s="1" customFormat="1" ht="15" x14ac:dyDescent="0.25">
      <c r="H71" s="15"/>
      <c r="I71" s="15"/>
      <c r="J71" s="15"/>
    </row>
    <row r="72" spans="8:10" s="1" customFormat="1" ht="15" x14ac:dyDescent="0.25">
      <c r="H72" s="15"/>
      <c r="I72" s="15"/>
      <c r="J72" s="15"/>
    </row>
    <row r="73" spans="8:10" s="1" customFormat="1" ht="15" x14ac:dyDescent="0.25">
      <c r="H73" s="15"/>
      <c r="I73" s="15"/>
      <c r="J73" s="15"/>
    </row>
    <row r="74" spans="8:10" s="1" customFormat="1" ht="15" x14ac:dyDescent="0.25">
      <c r="H74" s="15"/>
      <c r="I74" s="15"/>
      <c r="J74" s="15"/>
    </row>
    <row r="75" spans="8:10" s="1" customFormat="1" ht="15" x14ac:dyDescent="0.25">
      <c r="H75" s="15"/>
      <c r="I75" s="15"/>
      <c r="J75" s="15"/>
    </row>
    <row r="76" spans="8:10" s="1" customFormat="1" ht="15" x14ac:dyDescent="0.25">
      <c r="H76" s="15"/>
      <c r="I76" s="15"/>
      <c r="J76" s="15"/>
    </row>
    <row r="77" spans="8:10" s="1" customFormat="1" ht="15" x14ac:dyDescent="0.25">
      <c r="H77" s="15"/>
      <c r="I77" s="15"/>
      <c r="J77" s="15"/>
    </row>
    <row r="78" spans="8:10" s="1" customFormat="1" ht="15" x14ac:dyDescent="0.25">
      <c r="H78" s="15"/>
      <c r="I78" s="15"/>
      <c r="J78" s="15"/>
    </row>
    <row r="79" spans="8:10" s="1" customFormat="1" ht="15" x14ac:dyDescent="0.25">
      <c r="H79" s="15"/>
      <c r="I79" s="15"/>
      <c r="J79" s="15"/>
    </row>
    <row r="80" spans="8:10" s="1" customFormat="1" ht="15" x14ac:dyDescent="0.25">
      <c r="H80" s="15"/>
      <c r="I80" s="15"/>
      <c r="J80" s="15"/>
    </row>
    <row r="81" spans="8:10" s="1" customFormat="1" ht="15" x14ac:dyDescent="0.25">
      <c r="H81" s="15"/>
      <c r="I81" s="15"/>
      <c r="J81" s="15"/>
    </row>
    <row r="82" spans="8:10" s="1" customFormat="1" ht="15" x14ac:dyDescent="0.25">
      <c r="H82" s="15"/>
      <c r="I82" s="15"/>
      <c r="J82" s="15"/>
    </row>
    <row r="83" spans="8:10" s="1" customFormat="1" ht="15" x14ac:dyDescent="0.25">
      <c r="H83" s="15"/>
      <c r="I83" s="15"/>
      <c r="J83" s="15"/>
    </row>
    <row r="84" spans="8:10" s="1" customFormat="1" ht="15" x14ac:dyDescent="0.25">
      <c r="H84" s="15"/>
      <c r="I84" s="15"/>
      <c r="J84" s="15"/>
    </row>
    <row r="85" spans="8:10" s="1" customFormat="1" ht="15" x14ac:dyDescent="0.25">
      <c r="H85" s="15"/>
      <c r="I85" s="15"/>
      <c r="J85" s="15"/>
    </row>
    <row r="86" spans="8:10" s="1" customFormat="1" ht="15" x14ac:dyDescent="0.25">
      <c r="H86" s="15"/>
      <c r="I86" s="15"/>
      <c r="J86" s="15"/>
    </row>
    <row r="87" spans="8:10" s="1" customFormat="1" ht="15" x14ac:dyDescent="0.25">
      <c r="H87" s="15"/>
      <c r="I87" s="15"/>
      <c r="J87" s="15"/>
    </row>
    <row r="88" spans="8:10" s="1" customFormat="1" ht="15" x14ac:dyDescent="0.25">
      <c r="H88" s="15"/>
      <c r="I88" s="15"/>
      <c r="J88" s="15"/>
    </row>
    <row r="89" spans="8:10" s="1" customFormat="1" ht="15" x14ac:dyDescent="0.25">
      <c r="H89" s="15"/>
      <c r="I89" s="15"/>
      <c r="J89" s="15"/>
    </row>
    <row r="90" spans="8:10" s="1" customFormat="1" ht="15" x14ac:dyDescent="0.25">
      <c r="H90" s="15"/>
      <c r="I90" s="15"/>
      <c r="J90" s="15"/>
    </row>
    <row r="91" spans="8:10" s="1" customFormat="1" ht="15" x14ac:dyDescent="0.25">
      <c r="H91" s="15"/>
      <c r="I91" s="15"/>
      <c r="J91" s="15"/>
    </row>
    <row r="92" spans="8:10" s="1" customFormat="1" ht="15" x14ac:dyDescent="0.25">
      <c r="H92" s="15"/>
      <c r="I92" s="15"/>
      <c r="J92" s="15"/>
    </row>
    <row r="93" spans="8:10" s="1" customFormat="1" ht="15" x14ac:dyDescent="0.25">
      <c r="H93" s="15"/>
      <c r="I93" s="15"/>
      <c r="J93" s="15"/>
    </row>
    <row r="94" spans="8:10" s="1" customFormat="1" ht="15" x14ac:dyDescent="0.25">
      <c r="H94" s="15"/>
      <c r="I94" s="15"/>
      <c r="J94" s="15"/>
    </row>
    <row r="95" spans="8:10" s="1" customFormat="1" ht="15" x14ac:dyDescent="0.25">
      <c r="H95" s="15"/>
      <c r="I95" s="15"/>
      <c r="J95" s="15"/>
    </row>
    <row r="96" spans="8:10" s="1" customFormat="1" ht="15" x14ac:dyDescent="0.25">
      <c r="H96" s="15"/>
      <c r="I96" s="15"/>
      <c r="J96" s="15"/>
    </row>
    <row r="97" spans="8:10" s="1" customFormat="1" ht="15" x14ac:dyDescent="0.25">
      <c r="H97" s="15"/>
      <c r="I97" s="15"/>
      <c r="J97" s="15"/>
    </row>
    <row r="98" spans="8:10" s="1" customFormat="1" ht="15" x14ac:dyDescent="0.25">
      <c r="H98" s="15"/>
      <c r="I98" s="15"/>
      <c r="J98" s="15"/>
    </row>
    <row r="99" spans="8:10" s="1" customFormat="1" ht="15" x14ac:dyDescent="0.25">
      <c r="H99" s="15"/>
      <c r="I99" s="15"/>
      <c r="J99" s="15"/>
    </row>
    <row r="100" spans="8:10" s="1" customFormat="1" ht="15" x14ac:dyDescent="0.25">
      <c r="H100" s="15"/>
      <c r="I100" s="15"/>
      <c r="J100" s="15"/>
    </row>
    <row r="101" spans="8:10" s="1" customFormat="1" ht="15" x14ac:dyDescent="0.25">
      <c r="H101" s="15"/>
      <c r="I101" s="15"/>
      <c r="J101" s="15"/>
    </row>
    <row r="102" spans="8:10" s="1" customFormat="1" ht="15" x14ac:dyDescent="0.25">
      <c r="H102" s="15"/>
      <c r="I102" s="15"/>
      <c r="J102" s="15"/>
    </row>
    <row r="103" spans="8:10" s="1" customFormat="1" ht="15" x14ac:dyDescent="0.25">
      <c r="H103" s="15"/>
      <c r="I103" s="15"/>
      <c r="J103" s="15"/>
    </row>
    <row r="104" spans="8:10" s="1" customFormat="1" ht="15" x14ac:dyDescent="0.25">
      <c r="H104" s="15"/>
      <c r="I104" s="15"/>
      <c r="J104" s="15"/>
    </row>
    <row r="105" spans="8:10" s="1" customFormat="1" ht="15" x14ac:dyDescent="0.25">
      <c r="H105" s="15"/>
      <c r="I105" s="15"/>
      <c r="J105" s="15"/>
    </row>
    <row r="106" spans="8:10" s="1" customFormat="1" ht="15" x14ac:dyDescent="0.25">
      <c r="H106" s="15"/>
      <c r="I106" s="15"/>
      <c r="J106" s="15"/>
    </row>
    <row r="107" spans="8:10" s="1" customFormat="1" ht="15" x14ac:dyDescent="0.25">
      <c r="H107" s="15"/>
      <c r="I107" s="15"/>
      <c r="J107" s="15"/>
    </row>
    <row r="108" spans="8:10" s="1" customFormat="1" ht="15" x14ac:dyDescent="0.25">
      <c r="H108" s="15"/>
      <c r="I108" s="15"/>
      <c r="J108" s="15"/>
    </row>
    <row r="109" spans="8:10" s="1" customFormat="1" ht="15" x14ac:dyDescent="0.25">
      <c r="H109" s="15"/>
      <c r="I109" s="15"/>
      <c r="J109" s="15"/>
    </row>
    <row r="110" spans="8:10" s="1" customFormat="1" ht="15" x14ac:dyDescent="0.25">
      <c r="H110" s="15"/>
      <c r="I110" s="15"/>
      <c r="J110" s="15"/>
    </row>
    <row r="111" spans="8:10" s="1" customFormat="1" ht="15" x14ac:dyDescent="0.25">
      <c r="H111" s="15"/>
      <c r="I111" s="15"/>
      <c r="J111" s="15"/>
    </row>
    <row r="112" spans="8:10" s="1" customFormat="1" ht="15" x14ac:dyDescent="0.25">
      <c r="H112" s="15"/>
      <c r="I112" s="15"/>
      <c r="J112" s="15"/>
    </row>
    <row r="113" spans="8:10" s="1" customFormat="1" ht="15" x14ac:dyDescent="0.25">
      <c r="H113" s="15"/>
      <c r="I113" s="15"/>
      <c r="J113" s="15"/>
    </row>
  </sheetData>
  <sheetProtection formatColumns="0" formatRows="0" insertRows="0" deleteRows="0"/>
  <mergeCells count="12">
    <mergeCell ref="B1:D1"/>
    <mergeCell ref="B2:D2"/>
    <mergeCell ref="B3:D3"/>
    <mergeCell ref="A29:C29"/>
    <mergeCell ref="A10:D10"/>
    <mergeCell ref="A11:D11"/>
    <mergeCell ref="K8:K9"/>
    <mergeCell ref="H6:J6"/>
    <mergeCell ref="G9:J9"/>
    <mergeCell ref="G8:J8"/>
    <mergeCell ref="G30:J30"/>
    <mergeCell ref="G12:J12"/>
  </mergeCells>
  <dataValidations count="1">
    <dataValidation type="list" allowBlank="1" showInputMessage="1" showErrorMessage="1" sqref="A13:A26">
      <formula1>DesignOnly</formula1>
    </dataValidation>
  </dataValidations>
  <hyperlinks>
    <hyperlink ref="A6:C6" r:id="rId1" display="See Manual 18, Appendix D for additional information regarding allowable costs."/>
  </hyperlinks>
  <printOptions horizontalCentered="1"/>
  <pageMargins left="0.25" right="0.25" top="0.75" bottom="0.75" header="0.3" footer="0.3"/>
  <pageSetup scale="85" orientation="landscape"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135"/>
  <sheetViews>
    <sheetView showGridLines="0" tabSelected="1" zoomScaleNormal="100" workbookViewId="0">
      <selection activeCell="O17" sqref="O17"/>
    </sheetView>
  </sheetViews>
  <sheetFormatPr defaultRowHeight="15.75" x14ac:dyDescent="0.25"/>
  <cols>
    <col min="1" max="1" width="30.7109375" style="70" customWidth="1"/>
    <col min="2" max="2" width="24.5703125" style="70" customWidth="1"/>
    <col min="3" max="3" width="14.7109375" style="16" customWidth="1"/>
    <col min="4" max="7" width="18.140625" style="16" customWidth="1"/>
    <col min="8" max="8" width="18.140625" style="17" customWidth="1"/>
    <col min="9" max="10" width="22.7109375" style="17" customWidth="1"/>
    <col min="11" max="11" width="8.7109375" style="16" customWidth="1"/>
    <col min="12" max="12" width="10.85546875" style="16" bestFit="1" customWidth="1"/>
    <col min="13" max="13" width="18.28515625" style="16" customWidth="1"/>
    <col min="14" max="16384" width="9.140625" style="16"/>
  </cols>
  <sheetData>
    <row r="1" spans="1:11" x14ac:dyDescent="0.25">
      <c r="A1" s="249" t="s">
        <v>37</v>
      </c>
      <c r="B1" s="324" t="str">
        <f>Instructions!$C$23</f>
        <v>Crescent Harbor Creek Restoration</v>
      </c>
      <c r="C1" s="324"/>
      <c r="D1" s="324"/>
      <c r="E1" s="324"/>
      <c r="G1" s="17"/>
      <c r="J1" s="16"/>
    </row>
    <row r="2" spans="1:11" x14ac:dyDescent="0.25">
      <c r="A2" s="250" t="s">
        <v>40</v>
      </c>
      <c r="B2" s="325" t="str">
        <f>Instructions!$C$24</f>
        <v>18-1366</v>
      </c>
      <c r="C2" s="325"/>
      <c r="D2" s="325"/>
      <c r="E2" s="325"/>
      <c r="G2" s="17"/>
      <c r="J2" s="16"/>
    </row>
    <row r="3" spans="1:11" x14ac:dyDescent="0.25">
      <c r="A3" s="249" t="s">
        <v>54</v>
      </c>
      <c r="B3" s="324" t="str">
        <f>Instructions!$C$25</f>
        <v>Skagit River System Cooperative</v>
      </c>
      <c r="C3" s="324"/>
      <c r="D3" s="324"/>
      <c r="E3" s="324"/>
      <c r="G3" s="17"/>
      <c r="J3" s="16"/>
    </row>
    <row r="5" spans="1:11" s="19" customFormat="1" ht="36.75" customHeight="1" x14ac:dyDescent="0.25">
      <c r="A5" s="174" t="s">
        <v>15</v>
      </c>
      <c r="B5" s="174"/>
      <c r="C5" s="170"/>
      <c r="D5" s="170"/>
      <c r="E5" s="170"/>
      <c r="F5" s="170"/>
      <c r="G5" s="170"/>
      <c r="H5" s="170"/>
      <c r="I5" s="170"/>
      <c r="J5" s="170"/>
      <c r="K5" s="170"/>
    </row>
    <row r="6" spans="1:11" s="1" customFormat="1" ht="15" x14ac:dyDescent="0.25">
      <c r="A6" s="331" t="s">
        <v>118</v>
      </c>
      <c r="B6" s="331"/>
      <c r="C6" s="332"/>
      <c r="D6" s="332"/>
      <c r="E6" s="332"/>
      <c r="F6" s="332"/>
      <c r="G6" s="332"/>
      <c r="H6" s="332"/>
      <c r="I6" s="332"/>
      <c r="J6" s="332"/>
    </row>
    <row r="7" spans="1:11" s="1" customFormat="1" ht="12" customHeight="1" x14ac:dyDescent="0.25">
      <c r="A7" s="116"/>
      <c r="B7" s="116"/>
      <c r="C7" s="12"/>
      <c r="D7" s="12"/>
      <c r="E7" s="12"/>
      <c r="F7" s="12"/>
      <c r="G7" s="114"/>
      <c r="H7" s="114"/>
      <c r="I7" s="114"/>
      <c r="J7" s="114"/>
      <c r="K7" s="18"/>
    </row>
    <row r="8" spans="1:11" s="1" customFormat="1" ht="15" x14ac:dyDescent="0.25">
      <c r="A8" s="68" t="s">
        <v>0</v>
      </c>
      <c r="B8" s="80"/>
      <c r="C8" s="10"/>
      <c r="D8" s="28"/>
      <c r="E8" s="25" t="s">
        <v>31</v>
      </c>
      <c r="F8" s="64" t="s">
        <v>10</v>
      </c>
      <c r="G8" s="309" t="s">
        <v>5</v>
      </c>
      <c r="H8" s="337"/>
      <c r="I8" s="337"/>
      <c r="J8" s="338"/>
      <c r="K8" s="305" t="s">
        <v>7</v>
      </c>
    </row>
    <row r="9" spans="1:11" s="1" customFormat="1" ht="60" x14ac:dyDescent="0.25">
      <c r="A9" s="69"/>
      <c r="B9" s="67"/>
      <c r="E9" s="53" t="s">
        <v>49</v>
      </c>
      <c r="F9" s="53" t="s">
        <v>45</v>
      </c>
      <c r="G9" s="306" t="s">
        <v>48</v>
      </c>
      <c r="H9" s="307"/>
      <c r="I9" s="307"/>
      <c r="J9" s="308"/>
      <c r="K9" s="305"/>
    </row>
    <row r="10" spans="1:11" s="1" customFormat="1" ht="45" x14ac:dyDescent="0.25">
      <c r="A10" s="146"/>
      <c r="B10" s="147"/>
      <c r="C10" s="148"/>
      <c r="D10" s="149"/>
      <c r="E10" s="150" t="s">
        <v>1</v>
      </c>
      <c r="F10" s="151" t="s">
        <v>1</v>
      </c>
      <c r="G10" s="152" t="s">
        <v>75</v>
      </c>
      <c r="H10" s="152" t="s">
        <v>77</v>
      </c>
      <c r="I10" s="153" t="s">
        <v>47</v>
      </c>
      <c r="J10" s="154" t="s">
        <v>76</v>
      </c>
    </row>
    <row r="11" spans="1:11" s="1" customFormat="1" ht="18.75" x14ac:dyDescent="0.25">
      <c r="A11" s="339" t="s">
        <v>84</v>
      </c>
      <c r="B11" s="340"/>
      <c r="C11" s="340"/>
      <c r="D11" s="340"/>
      <c r="E11" s="165"/>
      <c r="F11" s="165"/>
      <c r="G11" s="165"/>
      <c r="H11" s="165"/>
      <c r="I11" s="165"/>
      <c r="J11" s="166"/>
    </row>
    <row r="12" spans="1:11" s="1" customFormat="1" ht="15" customHeight="1" x14ac:dyDescent="0.25">
      <c r="A12" s="142" t="s">
        <v>100</v>
      </c>
      <c r="B12" s="142" t="s">
        <v>103</v>
      </c>
      <c r="C12" s="204" t="s">
        <v>17</v>
      </c>
      <c r="D12" s="205" t="s">
        <v>6</v>
      </c>
      <c r="E12" s="239"/>
      <c r="F12" s="240"/>
      <c r="G12" s="302"/>
      <c r="H12" s="335"/>
      <c r="I12" s="335"/>
      <c r="J12" s="336"/>
    </row>
    <row r="13" spans="1:11" s="1" customFormat="1" ht="30" x14ac:dyDescent="0.25">
      <c r="A13" s="209" t="s">
        <v>89</v>
      </c>
      <c r="B13" s="109" t="s">
        <v>132</v>
      </c>
      <c r="C13" s="108">
        <v>1</v>
      </c>
      <c r="D13" s="210">
        <v>30000</v>
      </c>
      <c r="E13" s="178">
        <f>C13*D13</f>
        <v>30000</v>
      </c>
      <c r="F13" s="101">
        <v>0</v>
      </c>
      <c r="G13" s="102">
        <v>30000</v>
      </c>
      <c r="H13" s="102"/>
      <c r="I13" s="225" t="s">
        <v>142</v>
      </c>
      <c r="J13" s="225" t="s">
        <v>141</v>
      </c>
      <c r="K13" s="22">
        <f>E13-G13-F13-H13</f>
        <v>0</v>
      </c>
    </row>
    <row r="14" spans="1:11" s="1" customFormat="1" ht="15" x14ac:dyDescent="0.25">
      <c r="A14" s="209" t="s">
        <v>90</v>
      </c>
      <c r="B14" s="109" t="s">
        <v>133</v>
      </c>
      <c r="C14" s="108">
        <v>1</v>
      </c>
      <c r="D14" s="211">
        <v>10000</v>
      </c>
      <c r="E14" s="178">
        <f>C14*D14</f>
        <v>10000</v>
      </c>
      <c r="F14" s="101">
        <v>10000</v>
      </c>
      <c r="G14" s="102">
        <v>0</v>
      </c>
      <c r="H14" s="102">
        <v>0</v>
      </c>
      <c r="I14" s="225"/>
      <c r="J14" s="225"/>
      <c r="K14" s="22">
        <f t="shared" ref="K14:K27" si="0">E14-G14-F14-H14</f>
        <v>0</v>
      </c>
    </row>
    <row r="15" spans="1:11" s="1" customFormat="1" ht="30" x14ac:dyDescent="0.25">
      <c r="A15" s="209" t="s">
        <v>87</v>
      </c>
      <c r="B15" s="109" t="s">
        <v>134</v>
      </c>
      <c r="C15" s="108">
        <v>1</v>
      </c>
      <c r="D15" s="211">
        <v>30000</v>
      </c>
      <c r="E15" s="178">
        <f>C15*D15</f>
        <v>30000</v>
      </c>
      <c r="F15" s="101">
        <v>0</v>
      </c>
      <c r="G15" s="102">
        <v>30000</v>
      </c>
      <c r="H15" s="102"/>
      <c r="I15" s="225" t="s">
        <v>142</v>
      </c>
      <c r="J15" s="225" t="s">
        <v>141</v>
      </c>
      <c r="K15" s="22">
        <f t="shared" si="0"/>
        <v>0</v>
      </c>
    </row>
    <row r="16" spans="1:11" s="1" customFormat="1" ht="30" x14ac:dyDescent="0.25">
      <c r="A16" s="209" t="s">
        <v>96</v>
      </c>
      <c r="B16" s="109" t="s">
        <v>143</v>
      </c>
      <c r="C16" s="108">
        <v>1</v>
      </c>
      <c r="D16" s="211">
        <v>20000</v>
      </c>
      <c r="E16" s="178">
        <f t="shared" ref="E16:E26" si="1">C16*D16</f>
        <v>20000</v>
      </c>
      <c r="F16" s="101">
        <v>13000</v>
      </c>
      <c r="G16" s="102">
        <v>7000</v>
      </c>
      <c r="H16" s="102">
        <v>0</v>
      </c>
      <c r="I16" s="225" t="s">
        <v>142</v>
      </c>
      <c r="J16" s="225" t="s">
        <v>141</v>
      </c>
      <c r="K16" s="22">
        <f t="shared" si="0"/>
        <v>0</v>
      </c>
    </row>
    <row r="17" spans="1:11" s="1" customFormat="1" ht="30" x14ac:dyDescent="0.25">
      <c r="A17" s="209" t="s">
        <v>95</v>
      </c>
      <c r="B17" s="110" t="s">
        <v>144</v>
      </c>
      <c r="C17" s="108">
        <v>1</v>
      </c>
      <c r="D17" s="211">
        <v>5000</v>
      </c>
      <c r="E17" s="178">
        <f t="shared" si="1"/>
        <v>5000</v>
      </c>
      <c r="F17" s="101">
        <v>5000</v>
      </c>
      <c r="G17" s="102">
        <v>0</v>
      </c>
      <c r="H17" s="102">
        <v>0</v>
      </c>
      <c r="I17" s="225"/>
      <c r="J17" s="225"/>
      <c r="K17" s="22">
        <f t="shared" si="0"/>
        <v>0</v>
      </c>
    </row>
    <row r="18" spans="1:11" s="1" customFormat="1" ht="45" x14ac:dyDescent="0.25">
      <c r="A18" s="209" t="s">
        <v>84</v>
      </c>
      <c r="B18" s="109" t="s">
        <v>135</v>
      </c>
      <c r="C18" s="108">
        <v>1</v>
      </c>
      <c r="D18" s="211">
        <v>174000</v>
      </c>
      <c r="E18" s="178">
        <f t="shared" si="1"/>
        <v>174000</v>
      </c>
      <c r="F18" s="101">
        <v>174000</v>
      </c>
      <c r="G18" s="102">
        <v>0</v>
      </c>
      <c r="H18" s="102">
        <v>0</v>
      </c>
      <c r="I18" s="225"/>
      <c r="J18" s="225"/>
      <c r="K18" s="22">
        <f t="shared" si="0"/>
        <v>0</v>
      </c>
    </row>
    <row r="19" spans="1:11" s="1" customFormat="1" ht="30" x14ac:dyDescent="0.25">
      <c r="A19" s="209" t="s">
        <v>90</v>
      </c>
      <c r="B19" s="109" t="s">
        <v>140</v>
      </c>
      <c r="C19" s="108">
        <v>1</v>
      </c>
      <c r="D19" s="211">
        <v>20000</v>
      </c>
      <c r="E19" s="178">
        <f t="shared" si="1"/>
        <v>20000</v>
      </c>
      <c r="F19" s="101">
        <v>20000</v>
      </c>
      <c r="G19" s="102">
        <v>0</v>
      </c>
      <c r="H19" s="102">
        <v>0</v>
      </c>
      <c r="I19" s="225"/>
      <c r="J19" s="225"/>
      <c r="K19" s="22">
        <f t="shared" si="0"/>
        <v>0</v>
      </c>
    </row>
    <row r="20" spans="1:11" s="1" customFormat="1" ht="30" x14ac:dyDescent="0.25">
      <c r="A20" s="209" t="s">
        <v>106</v>
      </c>
      <c r="B20" s="109" t="s">
        <v>136</v>
      </c>
      <c r="C20" s="108">
        <v>3</v>
      </c>
      <c r="D20" s="211">
        <v>1000</v>
      </c>
      <c r="E20" s="178">
        <f t="shared" si="1"/>
        <v>3000</v>
      </c>
      <c r="F20" s="101">
        <v>3000</v>
      </c>
      <c r="G20" s="102">
        <v>0</v>
      </c>
      <c r="H20" s="102">
        <v>0</v>
      </c>
      <c r="I20" s="225"/>
      <c r="J20" s="225"/>
      <c r="K20" s="22">
        <f t="shared" si="0"/>
        <v>0</v>
      </c>
    </row>
    <row r="21" spans="1:11" s="1" customFormat="1" ht="15" x14ac:dyDescent="0.25">
      <c r="A21" s="209" t="s">
        <v>106</v>
      </c>
      <c r="B21" s="109" t="s">
        <v>131</v>
      </c>
      <c r="C21" s="108">
        <v>1</v>
      </c>
      <c r="D21" s="211">
        <v>10000</v>
      </c>
      <c r="E21" s="178">
        <f t="shared" si="1"/>
        <v>10000</v>
      </c>
      <c r="F21" s="101">
        <v>10000</v>
      </c>
      <c r="G21" s="102">
        <v>0</v>
      </c>
      <c r="H21" s="102">
        <v>0</v>
      </c>
      <c r="I21" s="225"/>
      <c r="J21" s="225"/>
      <c r="K21" s="22">
        <f t="shared" si="0"/>
        <v>0</v>
      </c>
    </row>
    <row r="22" spans="1:11" s="1" customFormat="1" ht="12.75" customHeight="1" x14ac:dyDescent="0.25">
      <c r="A22" s="209"/>
      <c r="C22" s="108"/>
      <c r="D22" s="211">
        <v>0</v>
      </c>
      <c r="E22" s="178">
        <f t="shared" si="1"/>
        <v>0</v>
      </c>
      <c r="F22" s="101">
        <v>0</v>
      </c>
      <c r="G22" s="102">
        <v>0</v>
      </c>
      <c r="H22" s="102">
        <v>0</v>
      </c>
      <c r="I22" s="225"/>
      <c r="J22" s="225"/>
      <c r="K22" s="22">
        <f t="shared" si="0"/>
        <v>0</v>
      </c>
    </row>
    <row r="23" spans="1:11" s="1" customFormat="1" ht="15" x14ac:dyDescent="0.25">
      <c r="A23" s="209"/>
      <c r="B23" s="109"/>
      <c r="C23" s="108"/>
      <c r="D23" s="211">
        <v>0</v>
      </c>
      <c r="E23" s="178">
        <f t="shared" si="1"/>
        <v>0</v>
      </c>
      <c r="F23" s="101">
        <v>0</v>
      </c>
      <c r="G23" s="102">
        <v>0</v>
      </c>
      <c r="H23" s="102">
        <v>0</v>
      </c>
      <c r="I23" s="225"/>
      <c r="J23" s="225"/>
      <c r="K23" s="22">
        <f t="shared" si="0"/>
        <v>0</v>
      </c>
    </row>
    <row r="24" spans="1:11" s="1" customFormat="1" ht="15" x14ac:dyDescent="0.25">
      <c r="A24" s="209"/>
      <c r="B24" s="109"/>
      <c r="C24" s="108"/>
      <c r="D24" s="211">
        <v>0</v>
      </c>
      <c r="E24" s="178">
        <f t="shared" si="1"/>
        <v>0</v>
      </c>
      <c r="F24" s="101">
        <v>0</v>
      </c>
      <c r="G24" s="102">
        <v>0</v>
      </c>
      <c r="H24" s="102">
        <v>0</v>
      </c>
      <c r="I24" s="225"/>
      <c r="J24" s="225"/>
      <c r="K24" s="22">
        <f t="shared" si="0"/>
        <v>0</v>
      </c>
    </row>
    <row r="25" spans="1:11" s="1" customFormat="1" ht="15" x14ac:dyDescent="0.25">
      <c r="A25" s="209"/>
      <c r="B25" s="109"/>
      <c r="C25" s="108"/>
      <c r="D25" s="211">
        <v>0</v>
      </c>
      <c r="E25" s="178">
        <f t="shared" si="1"/>
        <v>0</v>
      </c>
      <c r="F25" s="101">
        <v>0</v>
      </c>
      <c r="G25" s="102">
        <v>0</v>
      </c>
      <c r="H25" s="102">
        <v>0</v>
      </c>
      <c r="I25" s="225"/>
      <c r="J25" s="225"/>
      <c r="K25" s="22">
        <f t="shared" si="0"/>
        <v>0</v>
      </c>
    </row>
    <row r="26" spans="1:11" s="1" customFormat="1" ht="15" x14ac:dyDescent="0.25">
      <c r="A26" s="209"/>
      <c r="B26" s="295"/>
      <c r="C26" s="108"/>
      <c r="D26" s="211">
        <v>0</v>
      </c>
      <c r="E26" s="178">
        <f t="shared" si="1"/>
        <v>0</v>
      </c>
      <c r="F26" s="101">
        <v>0</v>
      </c>
      <c r="G26" s="102">
        <v>0</v>
      </c>
      <c r="H26" s="102">
        <v>0</v>
      </c>
      <c r="I26" s="225"/>
      <c r="J26" s="225"/>
      <c r="K26" s="22">
        <f t="shared" si="0"/>
        <v>0</v>
      </c>
    </row>
    <row r="27" spans="1:11" s="1" customFormat="1" ht="15" x14ac:dyDescent="0.25">
      <c r="C27" s="86"/>
      <c r="D27" s="74" t="s">
        <v>2</v>
      </c>
      <c r="E27" s="212">
        <f>SUM(E13:E26)</f>
        <v>302000</v>
      </c>
      <c r="F27" s="213">
        <f>SUM(F13:F26)</f>
        <v>235000</v>
      </c>
      <c r="G27" s="214">
        <f>SUM(G13:G26)</f>
        <v>67000</v>
      </c>
      <c r="H27" s="214">
        <f>SUM(H13:H26)</f>
        <v>0</v>
      </c>
      <c r="I27" s="226"/>
      <c r="J27" s="226"/>
      <c r="K27" s="22">
        <f t="shared" si="0"/>
        <v>0</v>
      </c>
    </row>
    <row r="28" spans="1:11" s="1" customFormat="1" ht="15" x14ac:dyDescent="0.25">
      <c r="C28" s="86"/>
      <c r="D28" s="115"/>
      <c r="E28" s="87"/>
      <c r="F28" s="87"/>
      <c r="G28" s="87"/>
      <c r="H28" s="87"/>
      <c r="I28" s="134"/>
      <c r="J28" s="134"/>
      <c r="K28" s="22"/>
    </row>
    <row r="29" spans="1:11" s="1" customFormat="1" ht="18.75" x14ac:dyDescent="0.25">
      <c r="A29" s="341" t="s">
        <v>146</v>
      </c>
      <c r="B29" s="342"/>
      <c r="C29" s="342"/>
      <c r="D29" s="156"/>
      <c r="E29" s="156"/>
      <c r="F29" s="156"/>
      <c r="G29" s="156"/>
      <c r="H29" s="156"/>
      <c r="I29" s="156"/>
      <c r="J29" s="157"/>
      <c r="K29" s="22"/>
    </row>
    <row r="30" spans="1:11" s="1" customFormat="1" ht="15" x14ac:dyDescent="0.25">
      <c r="A30" s="143" t="s">
        <v>99</v>
      </c>
      <c r="B30" s="143" t="s">
        <v>103</v>
      </c>
      <c r="C30" s="144" t="s">
        <v>17</v>
      </c>
      <c r="D30" s="145" t="s">
        <v>6</v>
      </c>
      <c r="E30" s="239"/>
      <c r="F30" s="240"/>
      <c r="G30" s="302"/>
      <c r="H30" s="335"/>
      <c r="I30" s="335"/>
      <c r="J30" s="336"/>
      <c r="K30" s="22"/>
    </row>
    <row r="31" spans="1:11" s="1" customFormat="1" ht="15" x14ac:dyDescent="0.25">
      <c r="A31" s="215" t="s">
        <v>83</v>
      </c>
      <c r="B31" s="111" t="s">
        <v>145</v>
      </c>
      <c r="C31" s="108">
        <v>1</v>
      </c>
      <c r="D31" s="211">
        <v>50000</v>
      </c>
      <c r="E31" s="211">
        <f>C31*D31</f>
        <v>50000</v>
      </c>
      <c r="F31" s="101">
        <v>50000</v>
      </c>
      <c r="G31" s="102">
        <v>0</v>
      </c>
      <c r="H31" s="102">
        <v>0</v>
      </c>
      <c r="I31" s="252"/>
      <c r="J31" s="252"/>
      <c r="K31" s="22">
        <f>E31-G31-F31-H31</f>
        <v>0</v>
      </c>
    </row>
    <row r="32" spans="1:11" s="1" customFormat="1" ht="15" x14ac:dyDescent="0.25">
      <c r="A32" s="215" t="s">
        <v>83</v>
      </c>
      <c r="B32" s="112" t="s">
        <v>137</v>
      </c>
      <c r="C32" s="108">
        <v>1</v>
      </c>
      <c r="D32" s="211">
        <v>5000</v>
      </c>
      <c r="E32" s="211">
        <f t="shared" ref="E32:E39" si="2">C32*D32</f>
        <v>5000</v>
      </c>
      <c r="F32" s="101">
        <v>5000</v>
      </c>
      <c r="G32" s="102">
        <v>0</v>
      </c>
      <c r="H32" s="102">
        <v>0</v>
      </c>
      <c r="I32" s="253"/>
      <c r="J32" s="253"/>
      <c r="K32" s="22">
        <f t="shared" ref="K32:K46" si="3">E32-G32-F32-H32</f>
        <v>0</v>
      </c>
    </row>
    <row r="33" spans="1:11" s="1" customFormat="1" ht="30" x14ac:dyDescent="0.25">
      <c r="A33" s="215" t="s">
        <v>83</v>
      </c>
      <c r="B33" s="112" t="s">
        <v>138</v>
      </c>
      <c r="C33" s="108">
        <v>1</v>
      </c>
      <c r="D33" s="211">
        <v>5000</v>
      </c>
      <c r="E33" s="211">
        <f t="shared" si="2"/>
        <v>5000</v>
      </c>
      <c r="F33" s="101">
        <v>5000</v>
      </c>
      <c r="G33" s="102">
        <v>0</v>
      </c>
      <c r="H33" s="102">
        <v>0</v>
      </c>
      <c r="I33" s="253"/>
      <c r="J33" s="253"/>
      <c r="K33" s="22">
        <f t="shared" si="3"/>
        <v>0</v>
      </c>
    </row>
    <row r="34" spans="1:11" s="1" customFormat="1" ht="15" x14ac:dyDescent="0.25">
      <c r="A34" s="215" t="s">
        <v>83</v>
      </c>
      <c r="B34" s="112" t="s">
        <v>139</v>
      </c>
      <c r="C34" s="108">
        <v>1</v>
      </c>
      <c r="D34" s="211">
        <v>1000</v>
      </c>
      <c r="E34" s="211">
        <f t="shared" si="2"/>
        <v>1000</v>
      </c>
      <c r="F34" s="101">
        <v>1000</v>
      </c>
      <c r="G34" s="102">
        <v>0</v>
      </c>
      <c r="H34" s="102">
        <v>0</v>
      </c>
      <c r="I34" s="253"/>
      <c r="J34" s="253"/>
      <c r="K34" s="22">
        <f t="shared" si="3"/>
        <v>0</v>
      </c>
    </row>
    <row r="35" spans="1:11" s="1" customFormat="1" ht="15" x14ac:dyDescent="0.25">
      <c r="A35" s="215"/>
      <c r="B35" s="112"/>
      <c r="C35" s="108"/>
      <c r="D35" s="211">
        <v>0</v>
      </c>
      <c r="E35" s="211">
        <f t="shared" si="2"/>
        <v>0</v>
      </c>
      <c r="F35" s="101">
        <v>0</v>
      </c>
      <c r="G35" s="102">
        <v>0</v>
      </c>
      <c r="H35" s="102">
        <v>0</v>
      </c>
      <c r="I35" s="253"/>
      <c r="J35" s="253"/>
      <c r="K35" s="22">
        <f t="shared" si="3"/>
        <v>0</v>
      </c>
    </row>
    <row r="36" spans="1:11" s="1" customFormat="1" ht="15" x14ac:dyDescent="0.25">
      <c r="A36" s="215"/>
      <c r="B36" s="112"/>
      <c r="C36" s="108"/>
      <c r="D36" s="211">
        <v>0</v>
      </c>
      <c r="E36" s="211">
        <f t="shared" si="2"/>
        <v>0</v>
      </c>
      <c r="F36" s="101">
        <v>0</v>
      </c>
      <c r="G36" s="102">
        <v>0</v>
      </c>
      <c r="H36" s="102">
        <v>0</v>
      </c>
      <c r="I36" s="253"/>
      <c r="J36" s="253"/>
      <c r="K36" s="22">
        <f t="shared" si="3"/>
        <v>0</v>
      </c>
    </row>
    <row r="37" spans="1:11" s="1" customFormat="1" ht="15" x14ac:dyDescent="0.25">
      <c r="A37" s="215"/>
      <c r="B37" s="109"/>
      <c r="C37" s="108"/>
      <c r="D37" s="211">
        <v>0</v>
      </c>
      <c r="E37" s="211">
        <f t="shared" si="2"/>
        <v>0</v>
      </c>
      <c r="F37" s="101">
        <v>0</v>
      </c>
      <c r="G37" s="102">
        <v>0</v>
      </c>
      <c r="H37" s="102">
        <v>0</v>
      </c>
      <c r="I37" s="253"/>
      <c r="J37" s="253"/>
      <c r="K37" s="22">
        <f t="shared" si="3"/>
        <v>0</v>
      </c>
    </row>
    <row r="38" spans="1:11" s="1" customFormat="1" ht="15" x14ac:dyDescent="0.25">
      <c r="A38" s="215"/>
      <c r="B38" s="109"/>
      <c r="C38" s="108"/>
      <c r="D38" s="211">
        <v>0</v>
      </c>
      <c r="E38" s="211">
        <f t="shared" si="2"/>
        <v>0</v>
      </c>
      <c r="F38" s="101">
        <v>0</v>
      </c>
      <c r="G38" s="102">
        <v>0</v>
      </c>
      <c r="H38" s="102">
        <v>0</v>
      </c>
      <c r="I38" s="253"/>
      <c r="J38" s="253"/>
      <c r="K38" s="22">
        <f t="shared" si="3"/>
        <v>0</v>
      </c>
    </row>
    <row r="39" spans="1:11" s="1" customFormat="1" ht="15" x14ac:dyDescent="0.25">
      <c r="A39" s="215"/>
      <c r="B39" s="109"/>
      <c r="C39" s="108"/>
      <c r="D39" s="211">
        <v>0</v>
      </c>
      <c r="E39" s="211">
        <f t="shared" si="2"/>
        <v>0</v>
      </c>
      <c r="F39" s="101">
        <v>0</v>
      </c>
      <c r="G39" s="102">
        <v>0</v>
      </c>
      <c r="H39" s="102">
        <v>0</v>
      </c>
      <c r="I39" s="253"/>
      <c r="J39" s="253"/>
      <c r="K39" s="22">
        <f t="shared" si="3"/>
        <v>0</v>
      </c>
    </row>
    <row r="40" spans="1:11" s="1" customFormat="1" x14ac:dyDescent="0.25">
      <c r="A40" s="119"/>
      <c r="B40" s="16"/>
      <c r="C40" s="62"/>
      <c r="D40" s="72" t="s">
        <v>2</v>
      </c>
      <c r="E40" s="176">
        <f>SUM(E31:E39)</f>
        <v>61000</v>
      </c>
      <c r="F40" s="185">
        <f>SUM(F31:F39)</f>
        <v>61000</v>
      </c>
      <c r="G40" s="186">
        <f>SUM(G31:G39)</f>
        <v>0</v>
      </c>
      <c r="H40" s="187">
        <f>SUM(H31:H39)</f>
        <v>0</v>
      </c>
      <c r="I40" s="225"/>
      <c r="J40" s="225"/>
      <c r="K40" s="22"/>
    </row>
    <row r="41" spans="1:11" s="24" customFormat="1" ht="15" x14ac:dyDescent="0.25">
      <c r="A41" s="31"/>
      <c r="B41" s="62"/>
      <c r="C41" s="9"/>
      <c r="D41" s="9"/>
      <c r="E41" s="9"/>
      <c r="F41" s="9"/>
      <c r="G41" s="9"/>
      <c r="H41" s="9"/>
      <c r="I41" s="9"/>
      <c r="J41" s="29"/>
      <c r="K41" s="22"/>
    </row>
    <row r="42" spans="1:11" s="24" customFormat="1" ht="18.75" x14ac:dyDescent="0.25">
      <c r="A42" s="343" t="s">
        <v>115</v>
      </c>
      <c r="B42" s="344"/>
      <c r="C42" s="344"/>
      <c r="D42" s="163"/>
      <c r="E42" s="163"/>
      <c r="F42" s="163"/>
      <c r="G42" s="163"/>
      <c r="H42" s="163"/>
      <c r="I42" s="163"/>
      <c r="J42" s="164"/>
      <c r="K42" s="22"/>
    </row>
    <row r="43" spans="1:11" s="24" customFormat="1" ht="15" x14ac:dyDescent="0.25">
      <c r="A43" s="155"/>
      <c r="B43" s="254" t="s">
        <v>117</v>
      </c>
      <c r="C43" s="206" t="s">
        <v>113</v>
      </c>
      <c r="D43" s="207" t="s">
        <v>114</v>
      </c>
      <c r="E43" s="239"/>
      <c r="F43" s="240"/>
      <c r="G43" s="302"/>
      <c r="H43" s="335"/>
      <c r="I43" s="335"/>
      <c r="J43" s="336"/>
      <c r="K43" s="22"/>
    </row>
    <row r="44" spans="1:11" s="24" customFormat="1" ht="15" x14ac:dyDescent="0.25">
      <c r="A44" s="155"/>
      <c r="B44" s="130" t="s">
        <v>116</v>
      </c>
      <c r="C44" s="117">
        <v>0.22750000000000001</v>
      </c>
      <c r="D44" s="71">
        <v>363000</v>
      </c>
      <c r="E44" s="178">
        <f>C44*D44</f>
        <v>82582.5</v>
      </c>
      <c r="F44" s="101">
        <v>82582.899999999994</v>
      </c>
      <c r="G44" s="102">
        <v>0</v>
      </c>
      <c r="H44" s="103">
        <v>0</v>
      </c>
      <c r="I44" s="225"/>
      <c r="J44" s="225"/>
      <c r="K44" s="22">
        <f t="shared" si="3"/>
        <v>-0.39999999999417923</v>
      </c>
    </row>
    <row r="45" spans="1:11" s="24" customFormat="1" ht="15" x14ac:dyDescent="0.25">
      <c r="A45" s="132"/>
      <c r="B45" s="131" t="s">
        <v>116</v>
      </c>
      <c r="C45" s="117">
        <v>0</v>
      </c>
      <c r="D45" s="71">
        <v>0</v>
      </c>
      <c r="E45" s="178">
        <f>C45*D45</f>
        <v>0</v>
      </c>
      <c r="F45" s="101">
        <v>0</v>
      </c>
      <c r="G45" s="102">
        <v>0</v>
      </c>
      <c r="H45" s="103">
        <v>0</v>
      </c>
      <c r="I45" s="225"/>
      <c r="J45" s="225"/>
      <c r="K45" s="22">
        <f t="shared" si="3"/>
        <v>0</v>
      </c>
    </row>
    <row r="46" spans="1:11" s="24" customFormat="1" x14ac:dyDescent="0.25">
      <c r="A46" s="129"/>
      <c r="B46" s="120"/>
      <c r="C46" s="16"/>
      <c r="D46" s="72" t="s">
        <v>2</v>
      </c>
      <c r="E46" s="176">
        <f>SUM(E44:E45)</f>
        <v>82582.5</v>
      </c>
      <c r="F46" s="185">
        <f>SUM(F44:F45)</f>
        <v>82582.899999999994</v>
      </c>
      <c r="G46" s="187">
        <f>SUM(G44:G45)</f>
        <v>0</v>
      </c>
      <c r="H46" s="216">
        <f>SUM(H44:H45)</f>
        <v>0</v>
      </c>
      <c r="I46" s="225"/>
      <c r="J46" s="225"/>
      <c r="K46" s="22">
        <f t="shared" si="3"/>
        <v>-0.39999999999417923</v>
      </c>
    </row>
    <row r="47" spans="1:11" s="24" customFormat="1" thickBot="1" x14ac:dyDescent="0.3">
      <c r="C47" s="3"/>
      <c r="D47" s="125"/>
      <c r="E47" s="126"/>
      <c r="F47" s="126"/>
      <c r="G47" s="127"/>
      <c r="H47" s="128"/>
      <c r="I47" s="128"/>
      <c r="J47" s="128"/>
    </row>
    <row r="48" spans="1:11" s="13" customFormat="1" thickBot="1" x14ac:dyDescent="0.3">
      <c r="A48" s="333" t="s">
        <v>123</v>
      </c>
      <c r="B48" s="334"/>
      <c r="C48" s="123"/>
      <c r="D48" s="94" t="s">
        <v>4</v>
      </c>
      <c r="E48" s="217">
        <f>E40+E46+E27</f>
        <v>445582.5</v>
      </c>
      <c r="F48" s="182">
        <f>F40+F46+F27</f>
        <v>378582.9</v>
      </c>
      <c r="G48" s="183">
        <f>G40+G46+G27</f>
        <v>67000</v>
      </c>
      <c r="H48" s="218">
        <f>H40+H46+H27</f>
        <v>0</v>
      </c>
      <c r="I48" s="124"/>
      <c r="J48" s="124"/>
      <c r="K48" s="21"/>
    </row>
    <row r="49" spans="1:12" s="1" customFormat="1" ht="19.5" customHeight="1" thickBot="1" x14ac:dyDescent="0.3">
      <c r="A49" s="98" t="s">
        <v>112</v>
      </c>
      <c r="B49" s="219">
        <f>(F27+G27)*0.3</f>
        <v>90600</v>
      </c>
      <c r="C49" s="14"/>
      <c r="F49" s="96" t="s">
        <v>109</v>
      </c>
      <c r="G49" s="188">
        <f>F48+G48</f>
        <v>445582.9</v>
      </c>
      <c r="K49" s="1" t="s">
        <v>121</v>
      </c>
    </row>
    <row r="50" spans="1:12" s="1" customFormat="1" ht="15" x14ac:dyDescent="0.25">
      <c r="A50" s="98" t="s">
        <v>9</v>
      </c>
      <c r="B50" s="220">
        <f>B49-F40-G40</f>
        <v>29600</v>
      </c>
      <c r="C50" s="2"/>
      <c r="F50" s="13" t="s">
        <v>80</v>
      </c>
      <c r="G50" s="13" t="s">
        <v>81</v>
      </c>
    </row>
    <row r="51" spans="1:12" s="1" customFormat="1" ht="15" x14ac:dyDescent="0.25">
      <c r="F51" s="255">
        <f>F48/G49</f>
        <v>0.84963516328835775</v>
      </c>
      <c r="G51" s="255">
        <f>G48/G49</f>
        <v>0.15036483671164219</v>
      </c>
      <c r="I51" s="67"/>
      <c r="J51" s="67"/>
    </row>
    <row r="52" spans="1:12" s="1" customFormat="1" ht="15" x14ac:dyDescent="0.25">
      <c r="A52" s="93"/>
      <c r="B52" s="93"/>
      <c r="C52" s="8"/>
      <c r="D52" s="137"/>
      <c r="E52" s="7"/>
      <c r="F52" s="138"/>
      <c r="G52" s="138"/>
      <c r="H52" s="127"/>
      <c r="I52" s="139"/>
      <c r="J52" s="139"/>
      <c r="K52" s="22"/>
    </row>
    <row r="53" spans="1:12" s="1" customFormat="1" ht="15" x14ac:dyDescent="0.25">
      <c r="A53" s="81"/>
      <c r="B53" s="81"/>
      <c r="C53" s="8"/>
      <c r="D53" s="115"/>
      <c r="E53" s="140"/>
      <c r="F53" s="140"/>
      <c r="G53" s="140"/>
      <c r="H53" s="140"/>
      <c r="I53" s="7"/>
      <c r="J53" s="7"/>
      <c r="K53" s="22"/>
    </row>
    <row r="54" spans="1:12" s="1" customFormat="1" ht="15" x14ac:dyDescent="0.25">
      <c r="D54" s="67"/>
      <c r="E54" s="67"/>
      <c r="F54" s="67"/>
      <c r="G54" s="141"/>
      <c r="H54" s="67"/>
      <c r="I54" s="67"/>
      <c r="J54" s="67"/>
      <c r="K54" s="22"/>
    </row>
    <row r="55" spans="1:12" s="1" customFormat="1" ht="15" x14ac:dyDescent="0.25">
      <c r="D55" s="66"/>
      <c r="E55" s="66"/>
      <c r="F55" s="13"/>
      <c r="G55" s="13"/>
      <c r="H55" s="66"/>
      <c r="I55" s="66"/>
      <c r="J55" s="66"/>
      <c r="K55" s="22"/>
    </row>
    <row r="56" spans="1:12" s="1" customFormat="1" ht="15" x14ac:dyDescent="0.25">
      <c r="F56" s="92"/>
      <c r="G56" s="92"/>
      <c r="I56" s="15"/>
      <c r="J56" s="15"/>
      <c r="K56" s="22"/>
    </row>
    <row r="57" spans="1:12" s="1" customFormat="1" ht="15" x14ac:dyDescent="0.25">
      <c r="A57" s="15"/>
      <c r="B57" s="15"/>
      <c r="I57" s="15"/>
      <c r="J57" s="15"/>
      <c r="K57" s="22"/>
    </row>
    <row r="58" spans="1:12" s="1" customFormat="1" ht="15" x14ac:dyDescent="0.25">
      <c r="A58" s="15"/>
      <c r="B58" s="15"/>
      <c r="I58" s="15"/>
      <c r="J58" s="15"/>
      <c r="K58" s="22"/>
    </row>
    <row r="59" spans="1:12" s="1" customFormat="1" ht="15" x14ac:dyDescent="0.25">
      <c r="A59" s="15"/>
      <c r="B59" s="15"/>
      <c r="H59" s="15"/>
      <c r="I59" s="15"/>
      <c r="J59" s="15"/>
      <c r="K59" s="22"/>
    </row>
    <row r="60" spans="1:12" s="1" customFormat="1" ht="45" customHeight="1" x14ac:dyDescent="0.25">
      <c r="A60" s="67"/>
      <c r="B60" s="67"/>
      <c r="C60" s="67"/>
      <c r="H60" s="15"/>
      <c r="I60" s="15"/>
      <c r="J60" s="15"/>
    </row>
    <row r="61" spans="1:12" s="1" customFormat="1" ht="15.75" customHeight="1" x14ac:dyDescent="0.25">
      <c r="A61" s="66"/>
      <c r="B61" s="66"/>
      <c r="C61" s="66"/>
      <c r="H61" s="15"/>
      <c r="I61" s="15"/>
      <c r="J61" s="15"/>
      <c r="K61" s="6"/>
      <c r="L61" s="6"/>
    </row>
    <row r="62" spans="1:12" s="1" customFormat="1" ht="15" x14ac:dyDescent="0.25">
      <c r="A62" s="67"/>
      <c r="B62" s="67"/>
      <c r="H62" s="15"/>
      <c r="I62" s="15"/>
      <c r="J62" s="15"/>
    </row>
    <row r="63" spans="1:12" s="1" customFormat="1" ht="15" x14ac:dyDescent="0.25">
      <c r="A63" s="67"/>
      <c r="B63" s="67"/>
      <c r="H63" s="15"/>
      <c r="I63" s="15"/>
      <c r="J63" s="15"/>
    </row>
    <row r="64" spans="1:12" s="1" customFormat="1" ht="15" x14ac:dyDescent="0.25">
      <c r="A64" s="67"/>
      <c r="B64" s="67"/>
      <c r="H64" s="15"/>
      <c r="I64" s="15"/>
      <c r="J64" s="15"/>
    </row>
    <row r="65" spans="1:10" s="1" customFormat="1" ht="15" x14ac:dyDescent="0.25">
      <c r="A65" s="67"/>
      <c r="B65" s="67"/>
      <c r="H65" s="15"/>
      <c r="I65" s="15"/>
      <c r="J65" s="15"/>
    </row>
    <row r="66" spans="1:10" s="1" customFormat="1" ht="15" x14ac:dyDescent="0.25">
      <c r="A66" s="67"/>
      <c r="B66" s="67"/>
      <c r="H66" s="15"/>
      <c r="I66" s="15"/>
      <c r="J66" s="15"/>
    </row>
    <row r="67" spans="1:10" s="1" customFormat="1" ht="15" x14ac:dyDescent="0.25">
      <c r="A67" s="67"/>
      <c r="B67" s="67"/>
      <c r="H67" s="15"/>
      <c r="I67" s="15"/>
      <c r="J67" s="15"/>
    </row>
    <row r="68" spans="1:10" s="1" customFormat="1" ht="15" x14ac:dyDescent="0.25">
      <c r="A68" s="67"/>
      <c r="B68" s="67"/>
      <c r="H68" s="15"/>
      <c r="I68" s="15"/>
      <c r="J68" s="15"/>
    </row>
    <row r="69" spans="1:10" s="1" customFormat="1" ht="15" x14ac:dyDescent="0.25">
      <c r="A69" s="67"/>
      <c r="B69" s="67"/>
      <c r="H69" s="15"/>
      <c r="I69" s="15"/>
      <c r="J69" s="15"/>
    </row>
    <row r="70" spans="1:10" s="1" customFormat="1" ht="15" x14ac:dyDescent="0.25">
      <c r="A70" s="67"/>
      <c r="B70" s="67"/>
      <c r="H70" s="15"/>
      <c r="I70" s="15"/>
      <c r="J70" s="15"/>
    </row>
    <row r="71" spans="1:10" s="1" customFormat="1" ht="15" x14ac:dyDescent="0.25">
      <c r="A71" s="67"/>
      <c r="B71" s="67"/>
      <c r="H71" s="15"/>
      <c r="I71" s="15"/>
      <c r="J71" s="15"/>
    </row>
    <row r="72" spans="1:10" s="1" customFormat="1" ht="15" x14ac:dyDescent="0.25">
      <c r="A72" s="67"/>
      <c r="B72" s="67"/>
      <c r="H72" s="15"/>
      <c r="I72" s="15"/>
      <c r="J72" s="15"/>
    </row>
    <row r="73" spans="1:10" s="1" customFormat="1" ht="15" x14ac:dyDescent="0.25">
      <c r="A73" s="67"/>
      <c r="B73" s="67"/>
      <c r="H73" s="15"/>
      <c r="I73" s="15"/>
      <c r="J73" s="15"/>
    </row>
    <row r="74" spans="1:10" s="1" customFormat="1" ht="15" x14ac:dyDescent="0.25">
      <c r="A74" s="67"/>
      <c r="B74" s="67"/>
      <c r="H74" s="15"/>
      <c r="I74" s="15"/>
      <c r="J74" s="15"/>
    </row>
    <row r="75" spans="1:10" s="1" customFormat="1" ht="15" x14ac:dyDescent="0.25">
      <c r="A75" s="67"/>
      <c r="B75" s="67"/>
      <c r="H75" s="15"/>
      <c r="I75" s="15"/>
      <c r="J75" s="15"/>
    </row>
    <row r="76" spans="1:10" s="1" customFormat="1" ht="15" x14ac:dyDescent="0.25">
      <c r="H76" s="15"/>
      <c r="I76" s="15"/>
      <c r="J76" s="15"/>
    </row>
    <row r="77" spans="1:10" s="1" customFormat="1" ht="15" x14ac:dyDescent="0.25">
      <c r="H77" s="15"/>
      <c r="I77" s="15"/>
      <c r="J77" s="15"/>
    </row>
    <row r="78" spans="1:10" s="1" customFormat="1" ht="15" x14ac:dyDescent="0.25">
      <c r="H78" s="15"/>
      <c r="I78" s="15"/>
      <c r="J78" s="15"/>
    </row>
    <row r="79" spans="1:10" s="1" customFormat="1" ht="15" x14ac:dyDescent="0.25">
      <c r="A79" s="67"/>
      <c r="B79" s="67"/>
      <c r="H79" s="15"/>
      <c r="I79" s="15"/>
      <c r="J79" s="15"/>
    </row>
    <row r="80" spans="1:10" s="1" customFormat="1" ht="15" x14ac:dyDescent="0.25">
      <c r="A80" s="67"/>
      <c r="B80" s="67"/>
      <c r="H80" s="15"/>
      <c r="I80" s="15"/>
      <c r="J80" s="15"/>
    </row>
    <row r="81" spans="1:10" s="1" customFormat="1" ht="15" x14ac:dyDescent="0.25">
      <c r="A81" s="67"/>
      <c r="B81" s="67"/>
      <c r="H81" s="15"/>
      <c r="I81" s="15"/>
      <c r="J81" s="15"/>
    </row>
    <row r="82" spans="1:10" s="1" customFormat="1" ht="15" x14ac:dyDescent="0.25">
      <c r="A82" s="67"/>
      <c r="B82" s="67"/>
      <c r="H82" s="15"/>
      <c r="I82" s="15"/>
      <c r="J82" s="15"/>
    </row>
    <row r="83" spans="1:10" s="1" customFormat="1" ht="15" x14ac:dyDescent="0.25">
      <c r="A83" s="67"/>
      <c r="B83" s="67"/>
      <c r="H83" s="15"/>
      <c r="I83" s="15"/>
      <c r="J83" s="15"/>
    </row>
    <row r="84" spans="1:10" s="1" customFormat="1" ht="15" x14ac:dyDescent="0.25">
      <c r="A84" s="67"/>
      <c r="B84" s="67"/>
      <c r="H84" s="15"/>
      <c r="I84" s="15"/>
      <c r="J84" s="15"/>
    </row>
    <row r="85" spans="1:10" s="1" customFormat="1" ht="15" x14ac:dyDescent="0.25">
      <c r="A85" s="67"/>
      <c r="B85" s="67"/>
      <c r="H85" s="15"/>
      <c r="I85" s="15"/>
      <c r="J85" s="15"/>
    </row>
    <row r="86" spans="1:10" s="1" customFormat="1" ht="15" x14ac:dyDescent="0.25">
      <c r="A86" s="67"/>
      <c r="B86" s="67"/>
      <c r="H86" s="15"/>
      <c r="I86" s="15"/>
      <c r="J86" s="15"/>
    </row>
    <row r="87" spans="1:10" s="1" customFormat="1" ht="15" x14ac:dyDescent="0.25">
      <c r="A87" s="67"/>
      <c r="B87" s="67"/>
      <c r="H87" s="15"/>
      <c r="I87" s="15"/>
      <c r="J87" s="15"/>
    </row>
    <row r="88" spans="1:10" s="1" customFormat="1" ht="15" x14ac:dyDescent="0.25">
      <c r="A88" s="67"/>
      <c r="B88" s="67"/>
      <c r="H88" s="15"/>
      <c r="I88" s="15"/>
      <c r="J88" s="15"/>
    </row>
    <row r="89" spans="1:10" s="1" customFormat="1" ht="15" x14ac:dyDescent="0.25">
      <c r="A89" s="67"/>
      <c r="B89" s="67"/>
      <c r="H89" s="15"/>
      <c r="I89" s="15"/>
      <c r="J89" s="15"/>
    </row>
    <row r="90" spans="1:10" s="1" customFormat="1" ht="15" x14ac:dyDescent="0.25">
      <c r="A90" s="67"/>
      <c r="B90" s="67"/>
      <c r="H90" s="15"/>
      <c r="I90" s="15"/>
      <c r="J90" s="15"/>
    </row>
    <row r="91" spans="1:10" s="1" customFormat="1" ht="15" x14ac:dyDescent="0.25">
      <c r="A91" s="67"/>
      <c r="B91" s="67"/>
      <c r="H91" s="15"/>
      <c r="I91" s="15"/>
      <c r="J91" s="15"/>
    </row>
    <row r="92" spans="1:10" s="1" customFormat="1" ht="15" x14ac:dyDescent="0.25">
      <c r="A92" s="67"/>
      <c r="B92" s="67"/>
      <c r="H92" s="15"/>
      <c r="I92" s="15"/>
      <c r="J92" s="15"/>
    </row>
    <row r="93" spans="1:10" s="1" customFormat="1" ht="15" x14ac:dyDescent="0.25">
      <c r="A93" s="67"/>
      <c r="B93" s="67"/>
      <c r="H93" s="15"/>
      <c r="I93" s="15"/>
      <c r="J93" s="15"/>
    </row>
    <row r="94" spans="1:10" s="1" customFormat="1" ht="15" x14ac:dyDescent="0.25">
      <c r="A94" s="67"/>
      <c r="B94" s="67"/>
      <c r="H94" s="15"/>
      <c r="I94" s="15"/>
      <c r="J94" s="15"/>
    </row>
    <row r="95" spans="1:10" s="1" customFormat="1" ht="15" x14ac:dyDescent="0.25">
      <c r="A95" s="67"/>
      <c r="B95" s="67"/>
      <c r="H95" s="15"/>
      <c r="I95" s="15"/>
      <c r="J95" s="15"/>
    </row>
    <row r="96" spans="1:10" s="1" customFormat="1" ht="15" x14ac:dyDescent="0.25">
      <c r="A96" s="67"/>
      <c r="B96" s="67"/>
      <c r="H96" s="15"/>
      <c r="I96" s="15"/>
      <c r="J96" s="15"/>
    </row>
    <row r="97" spans="1:10" s="1" customFormat="1" ht="15" x14ac:dyDescent="0.25">
      <c r="A97" s="67"/>
      <c r="B97" s="67"/>
      <c r="H97" s="15"/>
      <c r="I97" s="15"/>
      <c r="J97" s="15"/>
    </row>
    <row r="98" spans="1:10" s="1" customFormat="1" ht="15" x14ac:dyDescent="0.25">
      <c r="A98" s="67"/>
      <c r="B98" s="67"/>
      <c r="H98" s="15"/>
      <c r="I98" s="15"/>
      <c r="J98" s="15"/>
    </row>
    <row r="99" spans="1:10" s="1" customFormat="1" ht="15" x14ac:dyDescent="0.25">
      <c r="A99" s="67"/>
      <c r="B99" s="67"/>
      <c r="H99" s="15"/>
      <c r="I99" s="15"/>
      <c r="J99" s="15"/>
    </row>
    <row r="100" spans="1:10" s="1" customFormat="1" ht="15" x14ac:dyDescent="0.25">
      <c r="A100" s="67"/>
      <c r="B100" s="67"/>
      <c r="H100" s="15"/>
      <c r="I100" s="15"/>
      <c r="J100" s="15"/>
    </row>
    <row r="101" spans="1:10" s="1" customFormat="1" ht="15" x14ac:dyDescent="0.25">
      <c r="A101" s="67"/>
      <c r="B101" s="67"/>
      <c r="H101" s="15"/>
      <c r="I101" s="15"/>
      <c r="J101" s="15"/>
    </row>
    <row r="102" spans="1:10" s="1" customFormat="1" ht="15" x14ac:dyDescent="0.25">
      <c r="A102" s="67"/>
      <c r="B102" s="67"/>
      <c r="H102" s="15"/>
      <c r="I102" s="15"/>
      <c r="J102" s="15"/>
    </row>
    <row r="103" spans="1:10" s="1" customFormat="1" ht="15" x14ac:dyDescent="0.25">
      <c r="A103" s="67"/>
      <c r="B103" s="67"/>
      <c r="H103" s="15"/>
      <c r="I103" s="15"/>
      <c r="J103" s="15"/>
    </row>
    <row r="104" spans="1:10" s="1" customFormat="1" ht="15" x14ac:dyDescent="0.25">
      <c r="A104" s="67"/>
      <c r="B104" s="67"/>
      <c r="H104" s="15"/>
      <c r="I104" s="15"/>
      <c r="J104" s="15"/>
    </row>
    <row r="105" spans="1:10" s="1" customFormat="1" ht="15" x14ac:dyDescent="0.25">
      <c r="A105" s="67"/>
      <c r="B105" s="67"/>
      <c r="H105" s="15"/>
      <c r="I105" s="15"/>
      <c r="J105" s="15"/>
    </row>
    <row r="106" spans="1:10" s="1" customFormat="1" ht="15" x14ac:dyDescent="0.25">
      <c r="A106" s="67"/>
      <c r="B106" s="67"/>
      <c r="H106" s="15"/>
      <c r="I106" s="15"/>
      <c r="J106" s="15"/>
    </row>
    <row r="107" spans="1:10" s="1" customFormat="1" ht="15" x14ac:dyDescent="0.25">
      <c r="A107" s="67"/>
      <c r="B107" s="67"/>
      <c r="H107" s="15"/>
      <c r="I107" s="15"/>
      <c r="J107" s="15"/>
    </row>
    <row r="108" spans="1:10" s="1" customFormat="1" ht="15" x14ac:dyDescent="0.25">
      <c r="A108" s="67"/>
      <c r="B108" s="67"/>
      <c r="H108" s="15"/>
      <c r="I108" s="15"/>
      <c r="J108" s="15"/>
    </row>
    <row r="109" spans="1:10" s="1" customFormat="1" ht="15" x14ac:dyDescent="0.25">
      <c r="A109" s="67"/>
      <c r="B109" s="67"/>
      <c r="H109" s="15"/>
      <c r="I109" s="15"/>
      <c r="J109" s="15"/>
    </row>
    <row r="110" spans="1:10" s="1" customFormat="1" ht="15" x14ac:dyDescent="0.25">
      <c r="A110" s="67"/>
      <c r="B110" s="67"/>
      <c r="H110" s="15"/>
      <c r="I110" s="15"/>
      <c r="J110" s="15"/>
    </row>
    <row r="111" spans="1:10" s="1" customFormat="1" ht="15" x14ac:dyDescent="0.25">
      <c r="A111" s="67"/>
      <c r="B111" s="67"/>
      <c r="H111" s="15"/>
      <c r="I111" s="15"/>
      <c r="J111" s="15"/>
    </row>
    <row r="112" spans="1:10" s="1" customFormat="1" ht="15" x14ac:dyDescent="0.25">
      <c r="A112" s="67"/>
      <c r="B112" s="67"/>
      <c r="H112" s="15"/>
      <c r="I112" s="15"/>
      <c r="J112" s="15"/>
    </row>
    <row r="113" spans="1:10" s="1" customFormat="1" ht="15" x14ac:dyDescent="0.25">
      <c r="A113" s="67"/>
      <c r="B113" s="67"/>
      <c r="H113" s="15"/>
      <c r="I113" s="15"/>
      <c r="J113" s="15"/>
    </row>
    <row r="114" spans="1:10" s="1" customFormat="1" ht="15" x14ac:dyDescent="0.25">
      <c r="A114" s="67"/>
      <c r="B114" s="67"/>
      <c r="H114" s="15"/>
      <c r="I114" s="15"/>
      <c r="J114" s="15"/>
    </row>
    <row r="115" spans="1:10" s="1" customFormat="1" ht="15" x14ac:dyDescent="0.25">
      <c r="A115" s="67"/>
      <c r="B115" s="67"/>
      <c r="H115" s="15"/>
      <c r="I115" s="15"/>
      <c r="J115" s="15"/>
    </row>
    <row r="116" spans="1:10" s="1" customFormat="1" ht="15" x14ac:dyDescent="0.25">
      <c r="A116" s="67"/>
      <c r="B116" s="67"/>
      <c r="H116" s="15"/>
      <c r="I116" s="15"/>
      <c r="J116" s="15"/>
    </row>
    <row r="117" spans="1:10" s="1" customFormat="1" ht="15" x14ac:dyDescent="0.25">
      <c r="A117" s="67"/>
      <c r="B117" s="67"/>
      <c r="H117" s="15"/>
      <c r="I117" s="15"/>
      <c r="J117" s="15"/>
    </row>
    <row r="118" spans="1:10" s="1" customFormat="1" ht="15" x14ac:dyDescent="0.25">
      <c r="A118" s="67"/>
      <c r="B118" s="67"/>
      <c r="H118" s="15"/>
      <c r="I118" s="15"/>
      <c r="J118" s="15"/>
    </row>
    <row r="119" spans="1:10" s="1" customFormat="1" ht="15" x14ac:dyDescent="0.25">
      <c r="A119" s="67"/>
      <c r="B119" s="67"/>
      <c r="H119" s="15"/>
      <c r="I119" s="15"/>
      <c r="J119" s="15"/>
    </row>
    <row r="120" spans="1:10" s="1" customFormat="1" ht="15" x14ac:dyDescent="0.25">
      <c r="A120" s="67"/>
      <c r="B120" s="67"/>
      <c r="H120" s="15"/>
      <c r="I120" s="15"/>
      <c r="J120" s="15"/>
    </row>
    <row r="121" spans="1:10" s="1" customFormat="1" ht="15" x14ac:dyDescent="0.25">
      <c r="A121" s="67"/>
      <c r="B121" s="67"/>
      <c r="H121" s="15"/>
      <c r="I121" s="15"/>
      <c r="J121" s="15"/>
    </row>
    <row r="122" spans="1:10" s="1" customFormat="1" ht="15" x14ac:dyDescent="0.25">
      <c r="A122" s="67"/>
      <c r="B122" s="67"/>
      <c r="H122" s="15"/>
      <c r="I122" s="15"/>
      <c r="J122" s="15"/>
    </row>
    <row r="123" spans="1:10" s="1" customFormat="1" ht="15" x14ac:dyDescent="0.25">
      <c r="A123" s="67"/>
      <c r="B123" s="67"/>
      <c r="H123" s="15"/>
      <c r="I123" s="15"/>
      <c r="J123" s="15"/>
    </row>
    <row r="124" spans="1:10" s="1" customFormat="1" ht="15" x14ac:dyDescent="0.25">
      <c r="A124" s="67"/>
      <c r="B124" s="67"/>
      <c r="H124" s="15"/>
      <c r="I124" s="15"/>
      <c r="J124" s="15"/>
    </row>
    <row r="125" spans="1:10" s="1" customFormat="1" ht="15" x14ac:dyDescent="0.25">
      <c r="A125" s="67"/>
      <c r="B125" s="67"/>
      <c r="H125" s="15"/>
      <c r="I125" s="15"/>
      <c r="J125" s="15"/>
    </row>
    <row r="126" spans="1:10" s="1" customFormat="1" ht="15" x14ac:dyDescent="0.25">
      <c r="A126" s="67"/>
      <c r="B126" s="67"/>
      <c r="H126" s="15"/>
      <c r="I126" s="15"/>
      <c r="J126" s="15"/>
    </row>
    <row r="127" spans="1:10" s="1" customFormat="1" ht="15" x14ac:dyDescent="0.25">
      <c r="A127" s="67"/>
      <c r="B127" s="67"/>
      <c r="H127" s="15"/>
      <c r="I127" s="15"/>
      <c r="J127" s="15"/>
    </row>
    <row r="128" spans="1:10" s="1" customFormat="1" ht="15" x14ac:dyDescent="0.25">
      <c r="A128" s="67"/>
      <c r="B128" s="67"/>
      <c r="H128" s="15"/>
      <c r="I128" s="15"/>
      <c r="J128" s="15"/>
    </row>
    <row r="129" spans="1:10" s="1" customFormat="1" ht="15" x14ac:dyDescent="0.25">
      <c r="A129" s="67"/>
      <c r="B129" s="67"/>
      <c r="H129" s="15"/>
      <c r="I129" s="15"/>
      <c r="J129" s="15"/>
    </row>
    <row r="130" spans="1:10" s="1" customFormat="1" x14ac:dyDescent="0.25">
      <c r="A130" s="67"/>
      <c r="B130" s="67"/>
      <c r="D130" s="16"/>
      <c r="E130" s="16"/>
      <c r="F130" s="16"/>
      <c r="G130" s="16"/>
      <c r="H130" s="17"/>
      <c r="I130" s="17"/>
      <c r="J130" s="17"/>
    </row>
    <row r="131" spans="1:10" s="1" customFormat="1" x14ac:dyDescent="0.25">
      <c r="A131" s="67"/>
      <c r="B131" s="67"/>
      <c r="D131" s="16"/>
      <c r="E131" s="16"/>
      <c r="F131" s="16"/>
      <c r="G131" s="16"/>
      <c r="H131" s="17"/>
      <c r="I131" s="17"/>
      <c r="J131" s="17"/>
    </row>
    <row r="132" spans="1:10" s="1" customFormat="1" x14ac:dyDescent="0.25">
      <c r="A132" s="67"/>
      <c r="B132" s="67"/>
      <c r="D132" s="16"/>
      <c r="E132" s="16"/>
      <c r="F132" s="16"/>
      <c r="G132" s="16"/>
      <c r="H132" s="17"/>
      <c r="I132" s="17"/>
      <c r="J132" s="17"/>
    </row>
    <row r="133" spans="1:10" s="1" customFormat="1" x14ac:dyDescent="0.25">
      <c r="A133" s="67"/>
      <c r="B133" s="67"/>
      <c r="D133" s="16"/>
      <c r="E133" s="16"/>
      <c r="F133" s="16"/>
      <c r="G133" s="16"/>
      <c r="H133" s="17"/>
      <c r="I133" s="17"/>
      <c r="J133" s="17"/>
    </row>
    <row r="134" spans="1:10" s="1" customFormat="1" x14ac:dyDescent="0.25">
      <c r="A134" s="67"/>
      <c r="B134" s="67"/>
      <c r="D134" s="16"/>
      <c r="E134" s="16"/>
      <c r="F134" s="16"/>
      <c r="G134" s="16"/>
      <c r="H134" s="17"/>
      <c r="I134" s="17"/>
      <c r="J134" s="17"/>
    </row>
    <row r="135" spans="1:10" s="1" customFormat="1" x14ac:dyDescent="0.25">
      <c r="A135" s="67"/>
      <c r="B135" s="67"/>
      <c r="D135" s="16"/>
      <c r="E135" s="16"/>
      <c r="F135" s="16"/>
      <c r="G135" s="16"/>
      <c r="H135" s="17"/>
      <c r="I135" s="17"/>
      <c r="J135" s="17"/>
    </row>
  </sheetData>
  <sheetProtection formatColumns="0" formatRows="0" insertRows="0" deleteRows="0"/>
  <sortState ref="A13:A22">
    <sortCondition ref="A13:A22"/>
  </sortState>
  <mergeCells count="14">
    <mergeCell ref="A48:B48"/>
    <mergeCell ref="G12:J12"/>
    <mergeCell ref="G30:J30"/>
    <mergeCell ref="G43:J43"/>
    <mergeCell ref="G8:J8"/>
    <mergeCell ref="A11:D11"/>
    <mergeCell ref="A29:C29"/>
    <mergeCell ref="A42:C42"/>
    <mergeCell ref="K8:K9"/>
    <mergeCell ref="G9:J9"/>
    <mergeCell ref="B1:E1"/>
    <mergeCell ref="B2:E2"/>
    <mergeCell ref="B3:E3"/>
    <mergeCell ref="A6:J6"/>
  </mergeCells>
  <dataValidations disablePrompts="1" count="2">
    <dataValidation type="list" allowBlank="1" showInputMessage="1" showErrorMessage="1" sqref="A13:A26">
      <formula1>choose_category</formula1>
    </dataValidation>
    <dataValidation type="list" allowBlank="1" showInputMessage="1" showErrorMessage="1" sqref="A31:A39">
      <formula1>ae_choices</formula1>
    </dataValidation>
  </dataValidations>
  <hyperlinks>
    <hyperlink ref="A6:J6" r:id="rId1" display="See SRFB Manual 5 for additional information regarding allowable costs. "/>
  </hyperlinks>
  <printOptions horizontalCentered="1"/>
  <pageMargins left="0.25" right="0.25" top="0.25" bottom="0.5" header="0.3" footer="0.3"/>
  <pageSetup scale="93" orientation="landscape" r:id="rId2"/>
  <headerFooter>
    <oddFooter>&amp;LLower Columbia Habitat Project Application Detailed Cost Estimate&amp;R2/1/2013</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G102"/>
  <sheetViews>
    <sheetView showGridLines="0" topLeftCell="A7" workbookViewId="0">
      <selection activeCell="J14" sqref="J14"/>
    </sheetView>
  </sheetViews>
  <sheetFormatPr defaultRowHeight="15.75" x14ac:dyDescent="0.25"/>
  <cols>
    <col min="1" max="1" width="23.28515625" style="16" customWidth="1"/>
    <col min="2" max="2" width="0.5703125" style="16" customWidth="1"/>
    <col min="3" max="6" width="16.7109375" style="16" customWidth="1"/>
    <col min="7" max="7" width="10.85546875" style="16" customWidth="1"/>
  </cols>
  <sheetData>
    <row r="1" spans="1:7" ht="22.5" x14ac:dyDescent="0.25">
      <c r="A1" s="256" t="s">
        <v>32</v>
      </c>
      <c r="B1" s="256"/>
      <c r="C1" s="256"/>
      <c r="D1" s="256"/>
      <c r="E1" s="256"/>
      <c r="F1" s="256"/>
      <c r="G1" s="256"/>
    </row>
    <row r="2" spans="1:7" ht="15" x14ac:dyDescent="0.25">
      <c r="A2" s="257" t="s">
        <v>33</v>
      </c>
      <c r="B2" s="257"/>
      <c r="C2" s="257"/>
      <c r="D2" s="257"/>
      <c r="E2" s="258"/>
      <c r="F2" s="258"/>
      <c r="G2" s="259"/>
    </row>
    <row r="3" spans="1:7" ht="15" x14ac:dyDescent="0.25">
      <c r="A3" s="258"/>
      <c r="B3" s="260"/>
      <c r="C3" s="260"/>
      <c r="D3" s="260"/>
      <c r="E3" s="258"/>
      <c r="F3" s="258"/>
      <c r="G3" s="259"/>
    </row>
    <row r="4" spans="1:7" ht="15" x14ac:dyDescent="0.25">
      <c r="A4" s="261" t="s">
        <v>37</v>
      </c>
      <c r="B4" s="346" t="str">
        <f>Instructions!$C$23</f>
        <v>Crescent Harbor Creek Restoration</v>
      </c>
      <c r="C4" s="346"/>
      <c r="D4" s="346"/>
      <c r="E4" s="346"/>
      <c r="F4" s="346"/>
      <c r="G4" s="346"/>
    </row>
    <row r="5" spans="1:7" x14ac:dyDescent="0.25">
      <c r="A5" s="262" t="s">
        <v>40</v>
      </c>
      <c r="B5" s="346" t="str">
        <f>Instructions!$C$24</f>
        <v>18-1366</v>
      </c>
      <c r="C5" s="346"/>
      <c r="D5" s="346"/>
      <c r="E5" s="346"/>
      <c r="F5" s="346"/>
      <c r="G5" s="346"/>
    </row>
    <row r="6" spans="1:7" ht="15" x14ac:dyDescent="0.25">
      <c r="A6" s="261" t="s">
        <v>54</v>
      </c>
      <c r="B6" s="346" t="str">
        <f>Instructions!$C$25</f>
        <v>Skagit River System Cooperative</v>
      </c>
      <c r="C6" s="346"/>
      <c r="D6" s="346"/>
      <c r="E6" s="346"/>
      <c r="F6" s="346"/>
      <c r="G6" s="346"/>
    </row>
    <row r="7" spans="1:7" ht="15" x14ac:dyDescent="0.25">
      <c r="A7" s="258"/>
      <c r="B7" s="260"/>
      <c r="C7" s="260"/>
      <c r="D7" s="260"/>
      <c r="E7" s="258"/>
      <c r="F7" s="258"/>
      <c r="G7" s="259"/>
    </row>
    <row r="8" spans="1:7" ht="39.75" customHeight="1" x14ac:dyDescent="0.25">
      <c r="A8" s="263" t="s">
        <v>0</v>
      </c>
      <c r="B8" s="259"/>
      <c r="C8" s="264" t="s">
        <v>31</v>
      </c>
      <c r="D8" s="265" t="s">
        <v>10</v>
      </c>
      <c r="E8" s="266" t="s">
        <v>127</v>
      </c>
      <c r="F8" s="264" t="s">
        <v>79</v>
      </c>
      <c r="G8" s="345" t="s">
        <v>7</v>
      </c>
    </row>
    <row r="9" spans="1:7" ht="15" x14ac:dyDescent="0.25">
      <c r="A9" s="259"/>
      <c r="B9" s="267"/>
      <c r="C9" s="268" t="s">
        <v>8</v>
      </c>
      <c r="D9" s="268" t="s">
        <v>1</v>
      </c>
      <c r="E9" s="269" t="s">
        <v>1</v>
      </c>
      <c r="F9" s="268" t="s">
        <v>1</v>
      </c>
      <c r="G9" s="345"/>
    </row>
    <row r="10" spans="1:7" x14ac:dyDescent="0.25">
      <c r="A10" s="270" t="s">
        <v>34</v>
      </c>
      <c r="B10" s="271"/>
      <c r="C10" s="272"/>
      <c r="D10" s="272"/>
      <c r="E10" s="273"/>
      <c r="F10" s="272"/>
      <c r="G10" s="274" t="s">
        <v>0</v>
      </c>
    </row>
    <row r="11" spans="1:7" ht="15" x14ac:dyDescent="0.25">
      <c r="A11" s="275" t="s">
        <v>12</v>
      </c>
      <c r="B11" s="271"/>
      <c r="C11" s="177">
        <f>Acquisition!D18</f>
        <v>0</v>
      </c>
      <c r="D11" s="177">
        <f>Acquisition!E18</f>
        <v>0</v>
      </c>
      <c r="E11" s="276">
        <f>Acquisition!F18</f>
        <v>0</v>
      </c>
      <c r="F11" s="177">
        <f>Acquisition!G18</f>
        <v>0</v>
      </c>
      <c r="G11" s="277">
        <f>C11-E11-D11-F11</f>
        <v>0</v>
      </c>
    </row>
    <row r="12" spans="1:7" ht="15" x14ac:dyDescent="0.25">
      <c r="A12" s="278" t="s">
        <v>13</v>
      </c>
      <c r="B12" s="271"/>
      <c r="C12" s="177">
        <f>Acquisition!D42</f>
        <v>0</v>
      </c>
      <c r="D12" s="177">
        <f>Acquisition!E42</f>
        <v>0</v>
      </c>
      <c r="E12" s="276">
        <f>Acquisition!F42</f>
        <v>0</v>
      </c>
      <c r="F12" s="177">
        <f>Acquisition!G42</f>
        <v>0</v>
      </c>
      <c r="G12" s="277">
        <f t="shared" ref="G12:G26" si="0">C12-E12-D12-F12</f>
        <v>0</v>
      </c>
    </row>
    <row r="13" spans="1:7" ht="15" x14ac:dyDescent="0.25">
      <c r="A13" s="278" t="s">
        <v>11</v>
      </c>
      <c r="B13" s="271"/>
      <c r="C13" s="177">
        <f>Acquisition!D50</f>
        <v>0</v>
      </c>
      <c r="D13" s="177">
        <f>Acquisition!E50</f>
        <v>0</v>
      </c>
      <c r="E13" s="276">
        <f>Acquisition!F50</f>
        <v>0</v>
      </c>
      <c r="F13" s="177">
        <f>Acquisition!G50</f>
        <v>0</v>
      </c>
      <c r="G13" s="277">
        <f t="shared" si="0"/>
        <v>0</v>
      </c>
    </row>
    <row r="14" spans="1:7" ht="15" x14ac:dyDescent="0.25">
      <c r="A14" s="278" t="s">
        <v>125</v>
      </c>
      <c r="B14" s="271"/>
      <c r="C14" s="177">
        <f>Acquisition!D56</f>
        <v>0</v>
      </c>
      <c r="D14" s="177">
        <f>Acquisition!E56</f>
        <v>0</v>
      </c>
      <c r="E14" s="177">
        <f>Acquisition!F56</f>
        <v>0</v>
      </c>
      <c r="F14" s="177">
        <f>Acquisition!G56</f>
        <v>0</v>
      </c>
      <c r="G14" s="277"/>
    </row>
    <row r="15" spans="1:7" x14ac:dyDescent="0.25">
      <c r="A15" s="279" t="s">
        <v>2</v>
      </c>
      <c r="B15" s="280"/>
      <c r="C15" s="179">
        <f>SUM(C11:C14)</f>
        <v>0</v>
      </c>
      <c r="D15" s="179">
        <f t="shared" ref="D15:F15" si="1">SUM(D11:D14)</f>
        <v>0</v>
      </c>
      <c r="E15" s="179">
        <f t="shared" si="1"/>
        <v>0</v>
      </c>
      <c r="F15" s="179">
        <f t="shared" si="1"/>
        <v>0</v>
      </c>
      <c r="G15" s="277">
        <f t="shared" si="0"/>
        <v>0</v>
      </c>
    </row>
    <row r="16" spans="1:7" x14ac:dyDescent="0.25">
      <c r="A16" s="280"/>
      <c r="B16" s="279"/>
      <c r="C16" s="281"/>
      <c r="D16" s="281"/>
      <c r="E16" s="282"/>
      <c r="F16" s="281"/>
      <c r="G16" s="277"/>
    </row>
    <row r="17" spans="1:7" x14ac:dyDescent="0.25">
      <c r="A17" s="270" t="s">
        <v>35</v>
      </c>
      <c r="B17" s="271"/>
      <c r="C17" s="283"/>
      <c r="D17" s="283"/>
      <c r="E17" s="284"/>
      <c r="F17" s="283"/>
      <c r="G17" s="277"/>
    </row>
    <row r="18" spans="1:7" ht="15" x14ac:dyDescent="0.25">
      <c r="A18" s="275" t="s">
        <v>126</v>
      </c>
      <c r="B18" s="271"/>
      <c r="C18" s="177">
        <f>Design!E27</f>
        <v>0</v>
      </c>
      <c r="D18" s="177">
        <f>Design!F27</f>
        <v>0</v>
      </c>
      <c r="E18" s="177">
        <f>Design!G27</f>
        <v>0</v>
      </c>
      <c r="F18" s="177">
        <f>Design!H27</f>
        <v>0</v>
      </c>
      <c r="G18" s="277"/>
    </row>
    <row r="19" spans="1:7" x14ac:dyDescent="0.25">
      <c r="A19" s="280" t="s">
        <v>125</v>
      </c>
      <c r="B19" s="271"/>
      <c r="C19" s="285">
        <f>Design!E33</f>
        <v>0</v>
      </c>
      <c r="D19" s="285">
        <f>Design!F33</f>
        <v>0</v>
      </c>
      <c r="E19" s="285">
        <f>Design!G33</f>
        <v>0</v>
      </c>
      <c r="F19" s="285">
        <f>Design!H33</f>
        <v>0</v>
      </c>
      <c r="G19" s="277"/>
    </row>
    <row r="20" spans="1:7" x14ac:dyDescent="0.25">
      <c r="A20" s="279" t="s">
        <v>2</v>
      </c>
      <c r="B20" s="280"/>
      <c r="C20" s="177">
        <f>C18+C19</f>
        <v>0</v>
      </c>
      <c r="D20" s="177">
        <f t="shared" ref="D20:F20" si="2">D18+D19</f>
        <v>0</v>
      </c>
      <c r="E20" s="177">
        <f t="shared" si="2"/>
        <v>0</v>
      </c>
      <c r="F20" s="177">
        <f t="shared" si="2"/>
        <v>0</v>
      </c>
      <c r="G20" s="277">
        <f t="shared" si="0"/>
        <v>0</v>
      </c>
    </row>
    <row r="21" spans="1:7" ht="15" x14ac:dyDescent="0.25">
      <c r="A21" s="259"/>
      <c r="B21" s="279"/>
      <c r="C21" s="283"/>
      <c r="D21" s="283"/>
      <c r="E21" s="284"/>
      <c r="F21" s="283"/>
      <c r="G21" s="277"/>
    </row>
    <row r="22" spans="1:7" x14ac:dyDescent="0.25">
      <c r="A22" s="270" t="s">
        <v>36</v>
      </c>
      <c r="B22" s="279"/>
      <c r="C22" s="281" t="s">
        <v>0</v>
      </c>
      <c r="D22" s="281" t="s">
        <v>0</v>
      </c>
      <c r="E22" s="282" t="s">
        <v>0</v>
      </c>
      <c r="F22" s="281"/>
      <c r="G22" s="277"/>
    </row>
    <row r="23" spans="1:7" ht="15" x14ac:dyDescent="0.25">
      <c r="A23" s="275" t="s">
        <v>3</v>
      </c>
      <c r="B23" s="271"/>
      <c r="C23" s="177">
        <f>Restoration!E27</f>
        <v>302000</v>
      </c>
      <c r="D23" s="177">
        <f>Restoration!F27</f>
        <v>235000</v>
      </c>
      <c r="E23" s="276">
        <f>Restoration!G27</f>
        <v>67000</v>
      </c>
      <c r="F23" s="177">
        <f>Restoration!H27</f>
        <v>0</v>
      </c>
      <c r="G23" s="277">
        <f t="shared" si="0"/>
        <v>0</v>
      </c>
    </row>
    <row r="24" spans="1:7" ht="15" x14ac:dyDescent="0.25">
      <c r="A24" s="286" t="s">
        <v>110</v>
      </c>
      <c r="B24" s="271"/>
      <c r="C24" s="177">
        <f>Restoration!E40</f>
        <v>61000</v>
      </c>
      <c r="D24" s="177">
        <f>Restoration!F52</f>
        <v>0</v>
      </c>
      <c r="E24" s="276">
        <f>Restoration!G52</f>
        <v>0</v>
      </c>
      <c r="F24" s="177">
        <f>Restoration!H52</f>
        <v>0</v>
      </c>
      <c r="G24" s="277">
        <f t="shared" si="0"/>
        <v>61000</v>
      </c>
    </row>
    <row r="25" spans="1:7" ht="15" x14ac:dyDescent="0.25">
      <c r="A25" s="286" t="s">
        <v>125</v>
      </c>
      <c r="B25" s="271"/>
      <c r="C25" s="177">
        <f>Restoration!E46</f>
        <v>82582.5</v>
      </c>
      <c r="D25" s="177">
        <f>Restoration!F46</f>
        <v>82582.899999999994</v>
      </c>
      <c r="E25" s="177">
        <f>Restoration!G46</f>
        <v>0</v>
      </c>
      <c r="F25" s="177">
        <f>Restoration!H46</f>
        <v>0</v>
      </c>
      <c r="G25" s="277"/>
    </row>
    <row r="26" spans="1:7" x14ac:dyDescent="0.25">
      <c r="A26" s="279" t="s">
        <v>2</v>
      </c>
      <c r="B26" s="280"/>
      <c r="C26" s="287">
        <f>SUM(C23:C25)</f>
        <v>445582.5</v>
      </c>
      <c r="D26" s="287">
        <f t="shared" ref="D26:F26" si="3">SUM(D23:D25)</f>
        <v>317582.90000000002</v>
      </c>
      <c r="E26" s="287">
        <f>SUM(E23:E25)</f>
        <v>67000</v>
      </c>
      <c r="F26" s="287">
        <f t="shared" si="3"/>
        <v>0</v>
      </c>
      <c r="G26" s="277">
        <f t="shared" si="0"/>
        <v>60999.599999999977</v>
      </c>
    </row>
    <row r="27" spans="1:7" thickBot="1" x14ac:dyDescent="0.3">
      <c r="A27" s="279"/>
      <c r="B27" s="279"/>
      <c r="C27" s="281"/>
      <c r="D27" s="281"/>
      <c r="E27" s="281"/>
      <c r="F27" s="281"/>
      <c r="G27" s="277"/>
    </row>
    <row r="28" spans="1:7" ht="16.5" thickBot="1" x14ac:dyDescent="0.3">
      <c r="A28" s="288" t="s">
        <v>14</v>
      </c>
      <c r="B28" s="280"/>
      <c r="C28" s="289">
        <f>C15+C20+C26</f>
        <v>445582.5</v>
      </c>
      <c r="D28" s="289">
        <f>D15+D20+D26</f>
        <v>317582.90000000002</v>
      </c>
      <c r="E28" s="289">
        <f>E15+E20+E26</f>
        <v>67000</v>
      </c>
      <c r="F28" s="290">
        <f>F15+F20+F26</f>
        <v>0</v>
      </c>
      <c r="G28" s="277">
        <f>C28-E28-D28-F28</f>
        <v>60999.599999999977</v>
      </c>
    </row>
    <row r="29" spans="1:7" thickBot="1" x14ac:dyDescent="0.3">
      <c r="A29" s="275"/>
      <c r="B29" s="291"/>
      <c r="C29" s="292"/>
      <c r="D29" s="292"/>
      <c r="E29" s="292"/>
      <c r="F29" s="292"/>
      <c r="G29" s="292"/>
    </row>
    <row r="30" spans="1:7" thickBot="1" x14ac:dyDescent="0.3">
      <c r="A30" s="275"/>
      <c r="B30" s="259"/>
      <c r="C30" s="347" t="s">
        <v>111</v>
      </c>
      <c r="D30" s="348"/>
      <c r="E30" s="293">
        <f>D28+E28</f>
        <v>384582.9</v>
      </c>
      <c r="F30" s="259"/>
      <c r="G30" s="259"/>
    </row>
    <row r="31" spans="1:7" x14ac:dyDescent="0.25">
      <c r="E31" s="1"/>
      <c r="F31" s="1"/>
      <c r="G31" s="1"/>
    </row>
    <row r="32" spans="1:7" x14ac:dyDescent="0.25">
      <c r="B32" s="1"/>
      <c r="C32" s="1"/>
      <c r="D32" s="1"/>
      <c r="E32" s="1"/>
      <c r="F32" s="1"/>
      <c r="G32" s="1"/>
    </row>
    <row r="33" spans="1:7" x14ac:dyDescent="0.25">
      <c r="B33" s="1"/>
      <c r="C33" s="1"/>
      <c r="D33" s="1"/>
      <c r="E33" s="1"/>
      <c r="F33" s="1"/>
      <c r="G33" s="1"/>
    </row>
    <row r="34" spans="1:7" x14ac:dyDescent="0.25">
      <c r="B34" s="1"/>
      <c r="C34" s="1"/>
      <c r="D34" s="1"/>
      <c r="E34" s="1"/>
      <c r="F34" s="1"/>
      <c r="G34" s="1"/>
    </row>
    <row r="35" spans="1:7" x14ac:dyDescent="0.25">
      <c r="B35" s="1"/>
      <c r="C35" s="1"/>
      <c r="D35" s="1"/>
      <c r="E35" s="1"/>
      <c r="F35" s="1"/>
      <c r="G35" s="1"/>
    </row>
    <row r="36" spans="1:7" ht="15" x14ac:dyDescent="0.25">
      <c r="A36" s="2"/>
      <c r="B36" s="1"/>
      <c r="C36" s="1"/>
      <c r="D36" s="1"/>
      <c r="E36" s="1"/>
      <c r="F36" s="1"/>
      <c r="G36" s="1"/>
    </row>
    <row r="37" spans="1:7" ht="15" x14ac:dyDescent="0.25">
      <c r="A37" s="1"/>
      <c r="B37" s="1"/>
      <c r="C37" s="1"/>
      <c r="D37" s="1"/>
      <c r="E37" s="1"/>
      <c r="F37" s="1"/>
      <c r="G37" s="1"/>
    </row>
    <row r="38" spans="1:7" ht="15" x14ac:dyDescent="0.25">
      <c r="A38" s="1"/>
      <c r="B38" s="1"/>
      <c r="C38" s="1"/>
      <c r="D38" s="1"/>
      <c r="E38" s="1"/>
      <c r="F38" s="1"/>
      <c r="G38" s="1"/>
    </row>
    <row r="39" spans="1:7" ht="15" x14ac:dyDescent="0.25">
      <c r="A39" s="4"/>
      <c r="B39" s="1"/>
      <c r="C39" s="1"/>
      <c r="D39" s="1"/>
      <c r="E39" s="1"/>
      <c r="F39" s="1"/>
      <c r="G39" s="1"/>
    </row>
    <row r="40" spans="1:7" x14ac:dyDescent="0.25">
      <c r="B40" s="1"/>
      <c r="C40" s="1"/>
      <c r="D40" s="1"/>
      <c r="E40" s="1"/>
      <c r="F40" s="1"/>
      <c r="G40" s="1"/>
    </row>
    <row r="41" spans="1:7" ht="15" x14ac:dyDescent="0.25">
      <c r="A41" s="1"/>
      <c r="B41" s="1"/>
      <c r="C41" s="1"/>
      <c r="D41" s="1"/>
      <c r="E41" s="1"/>
      <c r="F41" s="1"/>
      <c r="G41" s="1"/>
    </row>
    <row r="42" spans="1:7" ht="15" x14ac:dyDescent="0.25">
      <c r="A42" s="1"/>
      <c r="B42" s="1"/>
      <c r="C42" s="1"/>
      <c r="D42" s="1"/>
      <c r="E42" s="1"/>
      <c r="F42" s="1"/>
      <c r="G42" s="1"/>
    </row>
    <row r="43" spans="1:7" ht="15" x14ac:dyDescent="0.25">
      <c r="A43" s="1"/>
      <c r="B43" s="1"/>
      <c r="C43" s="1"/>
      <c r="D43" s="1"/>
      <c r="E43" s="1"/>
      <c r="F43" s="1"/>
      <c r="G43" s="1"/>
    </row>
    <row r="44" spans="1:7" ht="15" x14ac:dyDescent="0.25">
      <c r="A44" s="1"/>
      <c r="B44" s="1"/>
      <c r="C44" s="1"/>
      <c r="D44" s="1"/>
      <c r="E44" s="1"/>
      <c r="F44" s="1"/>
      <c r="G44" s="1"/>
    </row>
    <row r="45" spans="1:7" ht="15" x14ac:dyDescent="0.25">
      <c r="A45" s="1"/>
      <c r="B45" s="1"/>
      <c r="C45" s="1"/>
      <c r="D45" s="1"/>
      <c r="E45" s="1"/>
      <c r="F45" s="1"/>
      <c r="G45" s="1"/>
    </row>
    <row r="46" spans="1:7" ht="15" x14ac:dyDescent="0.25">
      <c r="A46" s="1"/>
      <c r="B46" s="1"/>
      <c r="C46" s="1"/>
      <c r="D46" s="1"/>
      <c r="E46" s="1"/>
      <c r="F46" s="1"/>
      <c r="G46" s="1"/>
    </row>
    <row r="47" spans="1:7" ht="15" x14ac:dyDescent="0.25">
      <c r="A47" s="1"/>
      <c r="B47" s="1"/>
      <c r="C47" s="1"/>
      <c r="D47" s="1"/>
      <c r="E47" s="1"/>
      <c r="F47" s="1"/>
      <c r="G47" s="1"/>
    </row>
    <row r="48" spans="1:7" ht="15" x14ac:dyDescent="0.25">
      <c r="A48" s="1"/>
      <c r="B48" s="1"/>
      <c r="C48" s="1"/>
      <c r="D48" s="1"/>
      <c r="E48" s="1"/>
      <c r="F48" s="1"/>
      <c r="G48" s="1"/>
    </row>
    <row r="49" spans="1:7" ht="15" x14ac:dyDescent="0.25">
      <c r="A49" s="1"/>
      <c r="B49" s="1"/>
      <c r="C49" s="1"/>
      <c r="D49" s="1"/>
      <c r="E49" s="1"/>
      <c r="F49" s="1"/>
      <c r="G49" s="1"/>
    </row>
    <row r="50" spans="1:7" ht="15" x14ac:dyDescent="0.25">
      <c r="A50" s="1"/>
      <c r="B50" s="1"/>
      <c r="C50" s="1"/>
      <c r="D50" s="1"/>
      <c r="E50" s="1"/>
      <c r="F50" s="1"/>
      <c r="G50" s="1"/>
    </row>
    <row r="51" spans="1:7" ht="15" x14ac:dyDescent="0.25">
      <c r="A51" s="1"/>
      <c r="B51" s="1"/>
      <c r="C51" s="1"/>
      <c r="D51" s="1"/>
      <c r="E51" s="1"/>
      <c r="F51" s="1"/>
      <c r="G51" s="1"/>
    </row>
    <row r="52" spans="1:7" ht="15" x14ac:dyDescent="0.25">
      <c r="A52" s="1"/>
      <c r="B52" s="1"/>
      <c r="C52" s="1"/>
      <c r="D52" s="1"/>
      <c r="E52" s="1"/>
      <c r="F52" s="1"/>
      <c r="G52" s="1"/>
    </row>
    <row r="53" spans="1:7" ht="15" x14ac:dyDescent="0.25">
      <c r="A53" s="1"/>
      <c r="B53" s="1"/>
      <c r="C53" s="1"/>
      <c r="D53" s="1"/>
      <c r="E53" s="1"/>
      <c r="F53" s="1"/>
      <c r="G53" s="1"/>
    </row>
    <row r="54" spans="1:7" ht="15" x14ac:dyDescent="0.25">
      <c r="A54" s="1"/>
      <c r="B54" s="1"/>
      <c r="C54" s="1"/>
      <c r="D54" s="1"/>
      <c r="E54" s="1"/>
      <c r="F54" s="1"/>
      <c r="G54" s="1"/>
    </row>
    <row r="55" spans="1:7" ht="15" x14ac:dyDescent="0.25">
      <c r="A55" s="1"/>
      <c r="B55" s="1"/>
      <c r="C55" s="1"/>
      <c r="D55" s="1"/>
      <c r="E55" s="1"/>
      <c r="F55" s="1"/>
      <c r="G55" s="1"/>
    </row>
    <row r="56" spans="1:7" ht="15" x14ac:dyDescent="0.25">
      <c r="A56" s="1"/>
      <c r="B56" s="1"/>
      <c r="C56" s="1"/>
      <c r="D56" s="1"/>
      <c r="E56" s="1"/>
      <c r="F56" s="1"/>
      <c r="G56" s="1"/>
    </row>
    <row r="57" spans="1:7" ht="15" x14ac:dyDescent="0.25">
      <c r="A57" s="1"/>
      <c r="B57" s="1"/>
      <c r="C57" s="1"/>
      <c r="D57" s="1"/>
      <c r="E57" s="1"/>
      <c r="F57" s="1"/>
      <c r="G57" s="1"/>
    </row>
    <row r="58" spans="1:7" ht="15" x14ac:dyDescent="0.25">
      <c r="A58" s="1"/>
      <c r="B58" s="1"/>
      <c r="C58" s="1"/>
      <c r="D58" s="1"/>
      <c r="E58" s="1"/>
      <c r="F58" s="1"/>
      <c r="G58" s="1"/>
    </row>
    <row r="59" spans="1:7" ht="15" x14ac:dyDescent="0.25">
      <c r="A59" s="1"/>
      <c r="B59" s="1"/>
      <c r="C59" s="1"/>
      <c r="D59" s="1"/>
      <c r="E59" s="1"/>
      <c r="F59" s="1"/>
      <c r="G59" s="1"/>
    </row>
    <row r="60" spans="1:7" ht="15" x14ac:dyDescent="0.25">
      <c r="A60" s="1"/>
      <c r="B60" s="1"/>
      <c r="C60" s="1"/>
      <c r="D60" s="1"/>
      <c r="E60" s="1"/>
      <c r="F60" s="1"/>
      <c r="G60" s="1"/>
    </row>
    <row r="61" spans="1:7" ht="15" x14ac:dyDescent="0.25">
      <c r="A61" s="1"/>
      <c r="B61" s="1"/>
      <c r="C61" s="1"/>
      <c r="D61" s="1"/>
      <c r="E61" s="1"/>
      <c r="F61" s="1"/>
      <c r="G61" s="1"/>
    </row>
    <row r="62" spans="1:7" ht="15" x14ac:dyDescent="0.25">
      <c r="A62" s="1"/>
      <c r="B62" s="1"/>
      <c r="C62" s="1"/>
      <c r="D62" s="1"/>
      <c r="E62" s="1"/>
      <c r="F62" s="1"/>
      <c r="G62" s="1"/>
    </row>
    <row r="63" spans="1:7" ht="15" x14ac:dyDescent="0.25">
      <c r="A63" s="1"/>
      <c r="B63" s="1"/>
      <c r="C63" s="1"/>
      <c r="D63" s="1"/>
      <c r="E63" s="1"/>
      <c r="F63" s="1"/>
      <c r="G63" s="1"/>
    </row>
    <row r="64" spans="1:7" ht="15" x14ac:dyDescent="0.25">
      <c r="A64" s="1"/>
      <c r="B64" s="1"/>
      <c r="C64" s="1"/>
      <c r="D64" s="1"/>
      <c r="E64" s="1"/>
      <c r="F64" s="1"/>
      <c r="G64" s="1"/>
    </row>
    <row r="65" spans="1:7" ht="15" x14ac:dyDescent="0.25">
      <c r="A65" s="1"/>
      <c r="B65" s="1"/>
      <c r="C65" s="1"/>
      <c r="D65" s="1"/>
      <c r="E65" s="1"/>
      <c r="F65" s="1"/>
      <c r="G65" s="1"/>
    </row>
    <row r="66" spans="1:7" ht="15" x14ac:dyDescent="0.25">
      <c r="A66" s="1"/>
      <c r="B66" s="1"/>
      <c r="C66" s="1"/>
      <c r="D66" s="1"/>
      <c r="E66" s="1"/>
      <c r="F66" s="1"/>
      <c r="G66" s="1"/>
    </row>
    <row r="67" spans="1:7" ht="15" x14ac:dyDescent="0.25">
      <c r="A67" s="1"/>
      <c r="B67" s="1"/>
      <c r="C67" s="1"/>
      <c r="D67" s="1"/>
      <c r="E67" s="1"/>
      <c r="F67" s="1"/>
      <c r="G67" s="1"/>
    </row>
    <row r="68" spans="1:7" ht="15" x14ac:dyDescent="0.25">
      <c r="A68" s="1"/>
      <c r="B68" s="1"/>
      <c r="C68" s="1"/>
      <c r="D68" s="1"/>
      <c r="E68" s="1"/>
      <c r="F68" s="1"/>
      <c r="G68" s="1"/>
    </row>
    <row r="69" spans="1:7" ht="15" x14ac:dyDescent="0.25">
      <c r="A69" s="1"/>
      <c r="B69" s="1"/>
      <c r="C69" s="1"/>
      <c r="D69" s="1"/>
      <c r="E69" s="1"/>
      <c r="F69" s="1"/>
      <c r="G69" s="1"/>
    </row>
    <row r="70" spans="1:7" ht="15" x14ac:dyDescent="0.25">
      <c r="A70" s="1"/>
      <c r="B70" s="1"/>
      <c r="C70" s="1"/>
      <c r="D70" s="1"/>
      <c r="E70" s="1"/>
      <c r="F70" s="1"/>
      <c r="G70" s="1"/>
    </row>
    <row r="71" spans="1:7" ht="15" x14ac:dyDescent="0.25">
      <c r="A71" s="1"/>
      <c r="B71" s="1"/>
      <c r="C71" s="1"/>
      <c r="D71" s="1"/>
      <c r="E71" s="1"/>
      <c r="F71" s="1"/>
      <c r="G71" s="1"/>
    </row>
    <row r="72" spans="1:7" ht="15" x14ac:dyDescent="0.25">
      <c r="A72" s="1"/>
      <c r="B72" s="1"/>
      <c r="C72" s="1"/>
      <c r="D72" s="1"/>
      <c r="E72" s="1"/>
      <c r="F72" s="1"/>
      <c r="G72" s="1"/>
    </row>
    <row r="73" spans="1:7" ht="15" x14ac:dyDescent="0.25">
      <c r="A73" s="1"/>
      <c r="B73" s="1"/>
      <c r="C73" s="1"/>
      <c r="D73" s="1"/>
      <c r="E73" s="1"/>
      <c r="F73" s="1"/>
      <c r="G73" s="1"/>
    </row>
    <row r="74" spans="1:7" ht="15" x14ac:dyDescent="0.25">
      <c r="A74" s="1"/>
      <c r="B74" s="1"/>
      <c r="C74" s="1"/>
      <c r="D74" s="1"/>
      <c r="E74" s="1"/>
      <c r="F74" s="1"/>
      <c r="G74" s="1"/>
    </row>
    <row r="75" spans="1:7" ht="15" x14ac:dyDescent="0.25">
      <c r="A75" s="1"/>
      <c r="B75" s="1"/>
      <c r="C75" s="1"/>
      <c r="D75" s="1"/>
      <c r="E75" s="1"/>
      <c r="F75" s="1"/>
      <c r="G75" s="1"/>
    </row>
    <row r="76" spans="1:7" ht="15" x14ac:dyDescent="0.25">
      <c r="A76" s="1"/>
      <c r="B76" s="1"/>
      <c r="C76" s="1"/>
      <c r="D76" s="1"/>
      <c r="E76" s="1"/>
      <c r="F76" s="1"/>
      <c r="G76" s="1"/>
    </row>
    <row r="77" spans="1:7" ht="15" x14ac:dyDescent="0.25">
      <c r="A77" s="1"/>
      <c r="B77" s="1"/>
      <c r="C77" s="1"/>
      <c r="D77" s="1"/>
      <c r="E77" s="1"/>
      <c r="F77" s="1"/>
      <c r="G77" s="1"/>
    </row>
    <row r="78" spans="1:7" ht="15" x14ac:dyDescent="0.25">
      <c r="A78" s="1"/>
      <c r="B78" s="1"/>
      <c r="C78" s="1"/>
      <c r="D78" s="1"/>
      <c r="E78" s="1"/>
      <c r="F78" s="1"/>
      <c r="G78" s="1"/>
    </row>
    <row r="79" spans="1:7" ht="15" x14ac:dyDescent="0.25">
      <c r="A79" s="1"/>
      <c r="B79" s="1"/>
      <c r="C79" s="1"/>
      <c r="D79" s="1"/>
      <c r="E79" s="1"/>
      <c r="F79" s="1"/>
      <c r="G79" s="1"/>
    </row>
    <row r="80" spans="1:7" ht="15" x14ac:dyDescent="0.25">
      <c r="A80" s="1"/>
      <c r="B80" s="1"/>
      <c r="C80" s="1"/>
      <c r="D80" s="1"/>
      <c r="E80" s="1"/>
      <c r="F80" s="1"/>
      <c r="G80" s="1"/>
    </row>
    <row r="81" spans="1:7" ht="15" x14ac:dyDescent="0.25">
      <c r="A81" s="1"/>
      <c r="B81" s="1"/>
      <c r="C81" s="1"/>
      <c r="D81" s="1"/>
      <c r="E81" s="1"/>
      <c r="F81" s="1"/>
      <c r="G81" s="1"/>
    </row>
    <row r="82" spans="1:7" ht="15" x14ac:dyDescent="0.25">
      <c r="A82" s="1"/>
      <c r="B82" s="1"/>
      <c r="C82" s="1"/>
      <c r="D82" s="1"/>
      <c r="E82" s="1"/>
      <c r="F82" s="1"/>
      <c r="G82" s="1"/>
    </row>
    <row r="83" spans="1:7" ht="15" x14ac:dyDescent="0.25">
      <c r="A83" s="1"/>
      <c r="B83" s="1"/>
      <c r="C83" s="1"/>
      <c r="D83" s="1"/>
      <c r="E83" s="1"/>
      <c r="F83" s="1"/>
      <c r="G83" s="1"/>
    </row>
    <row r="84" spans="1:7" ht="15" x14ac:dyDescent="0.25">
      <c r="A84" s="1"/>
      <c r="B84" s="1"/>
      <c r="C84" s="1"/>
      <c r="D84" s="1"/>
      <c r="E84" s="1"/>
      <c r="F84" s="1"/>
      <c r="G84" s="1"/>
    </row>
    <row r="85" spans="1:7" ht="15" x14ac:dyDescent="0.25">
      <c r="A85" s="1"/>
      <c r="B85" s="1"/>
      <c r="C85" s="1"/>
      <c r="D85" s="1"/>
      <c r="E85" s="1"/>
      <c r="F85" s="1"/>
      <c r="G85" s="1"/>
    </row>
    <row r="86" spans="1:7" ht="15" x14ac:dyDescent="0.25">
      <c r="A86" s="1"/>
      <c r="B86" s="1"/>
      <c r="C86" s="1"/>
      <c r="D86" s="1"/>
      <c r="E86" s="1"/>
      <c r="F86" s="1"/>
      <c r="G86" s="1"/>
    </row>
    <row r="87" spans="1:7" ht="15" x14ac:dyDescent="0.25">
      <c r="A87" s="1"/>
      <c r="B87" s="1"/>
      <c r="C87" s="1"/>
      <c r="D87" s="1"/>
      <c r="E87" s="1"/>
      <c r="F87" s="1"/>
      <c r="G87" s="1"/>
    </row>
    <row r="88" spans="1:7" ht="15" x14ac:dyDescent="0.25">
      <c r="A88" s="1"/>
      <c r="B88" s="1"/>
      <c r="C88" s="1"/>
      <c r="D88" s="1"/>
      <c r="E88" s="1"/>
      <c r="F88" s="1"/>
      <c r="G88" s="1"/>
    </row>
    <row r="89" spans="1:7" ht="15" x14ac:dyDescent="0.25">
      <c r="A89" s="1"/>
      <c r="B89" s="1"/>
      <c r="C89" s="1"/>
      <c r="D89" s="1"/>
      <c r="E89" s="1"/>
      <c r="F89" s="1"/>
      <c r="G89" s="1"/>
    </row>
    <row r="90" spans="1:7" ht="15" x14ac:dyDescent="0.25">
      <c r="A90" s="1"/>
      <c r="B90" s="1"/>
      <c r="C90" s="1"/>
      <c r="D90" s="1"/>
      <c r="E90" s="1"/>
      <c r="F90" s="1"/>
      <c r="G90" s="1"/>
    </row>
    <row r="91" spans="1:7" ht="15" x14ac:dyDescent="0.25">
      <c r="A91" s="1"/>
      <c r="B91" s="1"/>
      <c r="C91" s="1"/>
      <c r="D91" s="1"/>
      <c r="E91" s="1"/>
      <c r="F91" s="1"/>
      <c r="G91" s="1"/>
    </row>
    <row r="92" spans="1:7" ht="15" x14ac:dyDescent="0.25">
      <c r="A92" s="1"/>
      <c r="B92" s="1"/>
      <c r="C92" s="1"/>
      <c r="D92" s="1"/>
      <c r="E92" s="1"/>
      <c r="F92" s="1"/>
      <c r="G92" s="1"/>
    </row>
    <row r="93" spans="1:7" ht="15" x14ac:dyDescent="0.25">
      <c r="A93" s="1"/>
      <c r="B93" s="1"/>
      <c r="C93" s="1"/>
      <c r="D93" s="1"/>
      <c r="E93" s="1"/>
      <c r="F93" s="1"/>
      <c r="G93" s="1"/>
    </row>
    <row r="94" spans="1:7" ht="15" x14ac:dyDescent="0.25">
      <c r="A94" s="1"/>
      <c r="B94" s="1"/>
      <c r="C94" s="1"/>
      <c r="D94" s="1"/>
      <c r="E94" s="1"/>
      <c r="F94" s="1"/>
      <c r="G94" s="1"/>
    </row>
    <row r="95" spans="1:7" ht="15" x14ac:dyDescent="0.25">
      <c r="A95" s="1"/>
      <c r="B95" s="1"/>
      <c r="C95" s="1"/>
      <c r="D95" s="1"/>
      <c r="E95" s="1"/>
      <c r="F95" s="1"/>
      <c r="G95" s="1"/>
    </row>
    <row r="96" spans="1:7" ht="15" x14ac:dyDescent="0.25">
      <c r="A96" s="1"/>
      <c r="B96" s="1"/>
      <c r="C96" s="1"/>
      <c r="D96" s="1"/>
      <c r="E96" s="1"/>
      <c r="F96" s="1"/>
      <c r="G96" s="1"/>
    </row>
    <row r="97" spans="1:7" ht="15" x14ac:dyDescent="0.25">
      <c r="A97" s="1"/>
      <c r="B97" s="1"/>
      <c r="C97" s="1"/>
      <c r="D97" s="1"/>
      <c r="E97" s="1"/>
      <c r="F97" s="1"/>
      <c r="G97" s="1"/>
    </row>
    <row r="98" spans="1:7" ht="15" x14ac:dyDescent="0.25">
      <c r="A98" s="1"/>
      <c r="B98" s="1"/>
      <c r="C98" s="1"/>
      <c r="D98" s="1"/>
      <c r="E98" s="1"/>
      <c r="F98" s="1"/>
      <c r="G98" s="1"/>
    </row>
    <row r="99" spans="1:7" ht="15" x14ac:dyDescent="0.25">
      <c r="A99" s="1"/>
      <c r="B99" s="1"/>
      <c r="C99" s="1"/>
      <c r="D99" s="1"/>
      <c r="E99" s="1"/>
      <c r="F99" s="1"/>
      <c r="G99" s="1"/>
    </row>
    <row r="100" spans="1:7" ht="15" x14ac:dyDescent="0.25">
      <c r="A100" s="1"/>
      <c r="B100" s="1"/>
      <c r="C100" s="1"/>
      <c r="D100" s="1"/>
      <c r="E100" s="1"/>
      <c r="F100" s="1"/>
      <c r="G100" s="1"/>
    </row>
    <row r="101" spans="1:7" ht="15" x14ac:dyDescent="0.25">
      <c r="A101" s="1"/>
      <c r="B101" s="1"/>
      <c r="C101" s="1"/>
      <c r="D101" s="1"/>
      <c r="E101" s="1"/>
      <c r="F101" s="1"/>
      <c r="G101" s="1"/>
    </row>
    <row r="102" spans="1:7" ht="15" x14ac:dyDescent="0.25">
      <c r="A102" s="1"/>
      <c r="B102" s="1"/>
      <c r="C102" s="1"/>
      <c r="D102" s="1"/>
      <c r="E102" s="1"/>
      <c r="F102" s="1"/>
      <c r="G102" s="1"/>
    </row>
  </sheetData>
  <sheetProtection sheet="1" objects="1" scenarios="1" formatColumns="0" formatRows="0"/>
  <mergeCells count="5">
    <mergeCell ref="G8:G9"/>
    <mergeCell ref="B5:G5"/>
    <mergeCell ref="B6:G6"/>
    <mergeCell ref="B4:G4"/>
    <mergeCell ref="C30:D30"/>
  </mergeCells>
  <pageMargins left="0.7" right="0.7" top="0.75" bottom="0.75" header="0.3" footer="0.3"/>
  <pageSetup orientation="landscape" r:id="rId1"/>
  <headerFooter>
    <oddHeader>&amp;LLCFRB Budget Detail&amp;RApplication #</oddHeader>
    <oddFooter>&amp;RFebruary 2013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66"/>
  <sheetViews>
    <sheetView workbookViewId="0">
      <selection activeCell="A39" sqref="A39"/>
    </sheetView>
  </sheetViews>
  <sheetFormatPr defaultRowHeight="15" x14ac:dyDescent="0.25"/>
  <cols>
    <col min="1" max="1" width="41" customWidth="1"/>
  </cols>
  <sheetData>
    <row r="2" spans="1:1" x14ac:dyDescent="0.25">
      <c r="A2" t="s">
        <v>102</v>
      </c>
    </row>
    <row r="3" spans="1:1" x14ac:dyDescent="0.25">
      <c r="A3" t="s">
        <v>84</v>
      </c>
    </row>
    <row r="4" spans="1:1" x14ac:dyDescent="0.25">
      <c r="A4" s="73" t="s">
        <v>96</v>
      </c>
    </row>
    <row r="5" spans="1:1" x14ac:dyDescent="0.25">
      <c r="A5" s="82" t="s">
        <v>87</v>
      </c>
    </row>
    <row r="6" spans="1:1" x14ac:dyDescent="0.25">
      <c r="A6" s="83" t="s">
        <v>95</v>
      </c>
    </row>
    <row r="7" spans="1:1" x14ac:dyDescent="0.25">
      <c r="A7" s="73" t="s">
        <v>86</v>
      </c>
    </row>
    <row r="8" spans="1:1" x14ac:dyDescent="0.25">
      <c r="A8" s="73" t="s">
        <v>88</v>
      </c>
    </row>
    <row r="9" spans="1:1" x14ac:dyDescent="0.25">
      <c r="A9" s="73" t="s">
        <v>101</v>
      </c>
    </row>
    <row r="10" spans="1:1" x14ac:dyDescent="0.25">
      <c r="A10" s="73" t="s">
        <v>85</v>
      </c>
    </row>
    <row r="11" spans="1:1" x14ac:dyDescent="0.25">
      <c r="A11" s="73" t="s">
        <v>106</v>
      </c>
    </row>
    <row r="12" spans="1:1" x14ac:dyDescent="0.25">
      <c r="A12" s="73" t="s">
        <v>89</v>
      </c>
    </row>
    <row r="13" spans="1:1" x14ac:dyDescent="0.25">
      <c r="A13" s="73" t="s">
        <v>91</v>
      </c>
    </row>
    <row r="14" spans="1:1" x14ac:dyDescent="0.25">
      <c r="A14" s="73" t="s">
        <v>90</v>
      </c>
    </row>
    <row r="19" spans="1:1" x14ac:dyDescent="0.25">
      <c r="A19" s="84" t="s">
        <v>92</v>
      </c>
    </row>
    <row r="20" spans="1:1" x14ac:dyDescent="0.25">
      <c r="A20" s="85" t="s">
        <v>107</v>
      </c>
    </row>
    <row r="21" spans="1:1" x14ac:dyDescent="0.25">
      <c r="A21" s="85" t="s">
        <v>93</v>
      </c>
    </row>
    <row r="22" spans="1:1" x14ac:dyDescent="0.25">
      <c r="A22" s="85" t="s">
        <v>82</v>
      </c>
    </row>
    <row r="23" spans="1:1" x14ac:dyDescent="0.25">
      <c r="A23" s="85" t="s">
        <v>83</v>
      </c>
    </row>
    <row r="24" spans="1:1" x14ac:dyDescent="0.25">
      <c r="A24" s="85" t="s">
        <v>106</v>
      </c>
    </row>
    <row r="25" spans="1:1" x14ac:dyDescent="0.25">
      <c r="A25" s="85" t="s">
        <v>94</v>
      </c>
    </row>
    <row r="28" spans="1:1" x14ac:dyDescent="0.25">
      <c r="A28" s="79"/>
    </row>
    <row r="29" spans="1:1" x14ac:dyDescent="0.25">
      <c r="A29" t="s">
        <v>104</v>
      </c>
    </row>
    <row r="30" spans="1:1" x14ac:dyDescent="0.25">
      <c r="A30" s="77" t="s">
        <v>56</v>
      </c>
    </row>
    <row r="31" spans="1:1" x14ac:dyDescent="0.25">
      <c r="A31" s="77" t="s">
        <v>55</v>
      </c>
    </row>
    <row r="32" spans="1:1" x14ac:dyDescent="0.25">
      <c r="A32" s="77" t="s">
        <v>57</v>
      </c>
    </row>
    <row r="35" spans="1:1" x14ac:dyDescent="0.25">
      <c r="A35" s="78"/>
    </row>
    <row r="36" spans="1:1" x14ac:dyDescent="0.25">
      <c r="A36" s="77" t="s">
        <v>58</v>
      </c>
    </row>
    <row r="37" spans="1:1" x14ac:dyDescent="0.25">
      <c r="A37" s="77" t="s">
        <v>59</v>
      </c>
    </row>
    <row r="38" spans="1:1" x14ac:dyDescent="0.25">
      <c r="A38" s="77" t="s">
        <v>119</v>
      </c>
    </row>
    <row r="39" spans="1:1" x14ac:dyDescent="0.25">
      <c r="A39" s="77" t="s">
        <v>67</v>
      </c>
    </row>
    <row r="40" spans="1:1" x14ac:dyDescent="0.25">
      <c r="A40" s="77" t="s">
        <v>60</v>
      </c>
    </row>
    <row r="41" spans="1:1" x14ac:dyDescent="0.25">
      <c r="A41" s="77" t="s">
        <v>68</v>
      </c>
    </row>
    <row r="42" spans="1:1" x14ac:dyDescent="0.25">
      <c r="A42" s="77" t="s">
        <v>69</v>
      </c>
    </row>
    <row r="43" spans="1:1" x14ac:dyDescent="0.25">
      <c r="A43" s="77" t="s">
        <v>61</v>
      </c>
    </row>
    <row r="44" spans="1:1" x14ac:dyDescent="0.25">
      <c r="A44" s="77" t="s">
        <v>62</v>
      </c>
    </row>
    <row r="45" spans="1:1" x14ac:dyDescent="0.25">
      <c r="A45" s="77" t="s">
        <v>63</v>
      </c>
    </row>
    <row r="46" spans="1:1" x14ac:dyDescent="0.25">
      <c r="A46" s="77" t="s">
        <v>70</v>
      </c>
    </row>
    <row r="47" spans="1:1" x14ac:dyDescent="0.25">
      <c r="A47" s="77" t="s">
        <v>64</v>
      </c>
    </row>
    <row r="48" spans="1:1" x14ac:dyDescent="0.25">
      <c r="A48" s="77" t="s">
        <v>71</v>
      </c>
    </row>
    <row r="49" spans="1:1" x14ac:dyDescent="0.25">
      <c r="A49" s="77" t="s">
        <v>72</v>
      </c>
    </row>
    <row r="50" spans="1:1" x14ac:dyDescent="0.25">
      <c r="A50" s="77" t="s">
        <v>73</v>
      </c>
    </row>
    <row r="51" spans="1:1" x14ac:dyDescent="0.25">
      <c r="A51" s="77" t="s">
        <v>74</v>
      </c>
    </row>
    <row r="52" spans="1:1" x14ac:dyDescent="0.25">
      <c r="A52" s="77" t="s">
        <v>65</v>
      </c>
    </row>
    <row r="53" spans="1:1" x14ac:dyDescent="0.25">
      <c r="A53" s="77" t="s">
        <v>66</v>
      </c>
    </row>
    <row r="56" spans="1:1" x14ac:dyDescent="0.25">
      <c r="A56" s="84" t="s">
        <v>92</v>
      </c>
    </row>
    <row r="57" spans="1:1" x14ac:dyDescent="0.25">
      <c r="A57" s="85" t="s">
        <v>107</v>
      </c>
    </row>
    <row r="58" spans="1:1" x14ac:dyDescent="0.25">
      <c r="A58" s="85" t="s">
        <v>93</v>
      </c>
    </row>
    <row r="59" spans="1:1" x14ac:dyDescent="0.25">
      <c r="A59" s="85" t="s">
        <v>82</v>
      </c>
    </row>
    <row r="60" spans="1:1" x14ac:dyDescent="0.25">
      <c r="A60" s="85" t="s">
        <v>83</v>
      </c>
    </row>
    <row r="61" spans="1:1" x14ac:dyDescent="0.25">
      <c r="A61" s="85" t="s">
        <v>95</v>
      </c>
    </row>
    <row r="62" spans="1:1" x14ac:dyDescent="0.25">
      <c r="A62" s="85" t="s">
        <v>89</v>
      </c>
    </row>
    <row r="63" spans="1:1" x14ac:dyDescent="0.25">
      <c r="A63" s="85" t="s">
        <v>108</v>
      </c>
    </row>
    <row r="64" spans="1:1" x14ac:dyDescent="0.25">
      <c r="A64" s="85" t="s">
        <v>74</v>
      </c>
    </row>
    <row r="65" spans="1:1" s="91" customFormat="1" x14ac:dyDescent="0.25">
      <c r="A65" s="90" t="s">
        <v>106</v>
      </c>
    </row>
    <row r="66" spans="1:1" x14ac:dyDescent="0.25">
      <c r="A66" s="85" t="s">
        <v>94</v>
      </c>
    </row>
  </sheetData>
  <sortState ref="A34:A50">
    <sortCondition ref="A34:A50"/>
  </sortState>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E54D3F-C813-4953-939C-D9A711BB7F5F}">
  <ds:schemaRefs>
    <ds:schemaRef ds:uri="http://purl.org/dc/dcmitype/"/>
    <ds:schemaRef ds:uri="http://purl.org/dc/elements/1.1/"/>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88E82651-BA2D-4FAC-A9AA-757F611B43F6}">
  <ds:schemaRefs>
    <ds:schemaRef ds:uri="http://schemas.microsoft.com/sharepoint/v3/contenttype/forms"/>
  </ds:schemaRefs>
</ds:datastoreItem>
</file>

<file path=customXml/itemProps3.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Instructions</vt:lpstr>
      <vt:lpstr>Acquisition</vt:lpstr>
      <vt:lpstr>Design</vt:lpstr>
      <vt:lpstr>Restoration</vt:lpstr>
      <vt:lpstr>TOTAL SHEETS 1-3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Acquisition!Print_Area</vt:lpstr>
      <vt:lpstr>Design!Print_Area</vt:lpstr>
      <vt:lpstr>Instructions!Print_Area</vt:lpstr>
      <vt:lpstr>Restoration!Print_Area</vt:lpstr>
      <vt:lpstr>'TOTAL SHEETS 1-3'!Print_Area</vt:lpstr>
      <vt:lpstr>Property_Costs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Eric Mickelson</cp:lastModifiedBy>
  <cp:lastPrinted>2014-12-23T17:24:19Z</cp:lastPrinted>
  <dcterms:created xsi:type="dcterms:W3CDTF">2009-06-25T21:43:09Z</dcterms:created>
  <dcterms:modified xsi:type="dcterms:W3CDTF">2018-06-08T20:00:49Z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y fmtid="{D5CDD505-2E9C-101B-9397-08002B2CF9AE}" pid="3" name="ESRI_WORKBOOK_ID">
    <vt:lpwstr>1149478e8109454fbfa56b36271d3acc</vt:lpwstr>
  </property>
</Properties>
</file>