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eith.dublanica\Desktop\januray 2017\"/>
    </mc:Choice>
  </mc:AlternateContent>
  <bookViews>
    <workbookView xWindow="0" yWindow="0" windowWidth="15525" windowHeight="9735" tabRatio="815"/>
  </bookViews>
  <sheets>
    <sheet name="ELR WorkPlan_ACCDPortion" sheetId="28" r:id="rId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4" i="28" l="1"/>
  <c r="E22" i="28" l="1"/>
  <c r="H22" i="28" s="1"/>
  <c r="G21" i="28"/>
  <c r="H21" i="28" s="1"/>
  <c r="G20" i="28"/>
  <c r="H20" i="28" s="1"/>
  <c r="E19" i="28"/>
  <c r="H19" i="28" s="1"/>
  <c r="H25" i="28" l="1"/>
  <c r="H27" i="28" s="1"/>
</calcChain>
</file>

<file path=xl/sharedStrings.xml><?xml version="1.0" encoding="utf-8"?>
<sst xmlns="http://schemas.openxmlformats.org/spreadsheetml/2006/main" count="31" uniqueCount="28">
  <si>
    <t>Description and Rational</t>
  </si>
  <si>
    <t>Start Date</t>
  </si>
  <si>
    <t>End Date</t>
  </si>
  <si>
    <t>TOTAL</t>
  </si>
  <si>
    <t xml:space="preserve">Task/Personnel </t>
  </si>
  <si>
    <t>Project Management, Data Management, Coordination, Data Analysis, and Reporting/                    Project Manger; GIS, Statistical, and Database support staff</t>
  </si>
  <si>
    <t xml:space="preserve">Management of overall project goals including coordination, permitting, budget and work plan development and tracking; manage PIT tag, fish capture data, PTAGIS and array resight data; coordinate with CHaMP to upload and analyze habitat data; manage LiDAR and aerial photography; provide monthly progress and annual reports; manage temperature and discharge data; synthesis and interpret data and test effectiveness of restoration using statistical models. </t>
  </si>
  <si>
    <t xml:space="preserve">Acquire, Purchase, Maintain equipment and supplies </t>
  </si>
  <si>
    <t>Budget Request</t>
  </si>
  <si>
    <t>Eco Logical Research Inc. - IMW Management, Coordination, Implementation and Synthesis</t>
  </si>
  <si>
    <t>Analyst</t>
  </si>
  <si>
    <t>Unit</t>
  </si>
  <si>
    <t>Number of Units</t>
  </si>
  <si>
    <t>Cost*</t>
  </si>
  <si>
    <t>hours</t>
  </si>
  <si>
    <t>Monitor permanent sites for fish abundance, growth, survival, and movement, and habitat condition (CHaMP habitat protocol, photo documentation, rapid habitat surveys), temperature probes, water level gauges; (5 field techs and 1 biologist)</t>
  </si>
  <si>
    <t xml:space="preserve">supervise monitoring crew and collect fish and habitat data, maintain field databases, conduct mobile fish surveys in winter and spring </t>
  </si>
  <si>
    <t>Field Monitoring Lead (Biologist)</t>
  </si>
  <si>
    <t xml:space="preserve">Field Monitoring Crew (5 technicians) </t>
  </si>
  <si>
    <t>Data analyst to analyze all CHaMP, temperature, discharge, and fish data and to help develop models for testing effectiveness of restoration</t>
  </si>
  <si>
    <t>Accommodation and Travel</t>
  </si>
  <si>
    <t>Accommodation, flights, meals,  vehicle expenses, and utilities (internet at field house and PTAGIS upload charges by QCI)</t>
  </si>
  <si>
    <t>Purchase or rent equipment to conduct surveys (PIT tags and supplies, electroshockers, seine nets, waders, total stations, mapgrade GPS, data loggers, office supplies)</t>
  </si>
  <si>
    <t>subtotal ELR Wages, Overhead, Fringe, Equipment, Supplies, and Travel</t>
  </si>
  <si>
    <t>ACCD Overhead/Administration</t>
  </si>
  <si>
    <t>Work Plan, Schedule and Estimated Costs by Task for the Asotin IMW - Oct 1, 2016 to Sept 30, 2017*</t>
  </si>
  <si>
    <t xml:space="preserve">* Note this Scope of Work only covers the portion of Asotin IMW funding that is supported by the Salmon Recovery Funding Board and Administered by Asotin County Conservation District.  </t>
  </si>
  <si>
    <t>Funds to be administered through Asotin County Conservation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</si>
</sst>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General_)"/>
    <numFmt numFmtId="166" formatCode="0.0"/>
  </numFmts>
  <fonts count="36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Courier"/>
      <family val="3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u/>
      <sz val="12"/>
      <color theme="10"/>
      <name val="Times New Roman"/>
      <family val="1"/>
    </font>
    <font>
      <u/>
      <sz val="12"/>
      <color theme="11"/>
      <name val="Times New Roman"/>
      <family val="1"/>
    </font>
    <font>
      <i/>
      <sz val="12"/>
      <color indexed="8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i/>
      <sz val="12"/>
      <name val="Calibri"/>
      <family val="2"/>
    </font>
    <font>
      <b/>
      <sz val="18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10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medium">
        <color indexed="2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10"/>
      </top>
      <bottom style="double">
        <color indexed="10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780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8" borderId="1" applyNumberFormat="0" applyAlignment="0" applyProtection="0"/>
    <xf numFmtId="0" fontId="10" fillId="8" borderId="1" applyNumberFormat="0" applyAlignment="0" applyProtection="0"/>
    <xf numFmtId="0" fontId="10" fillId="8" borderId="1" applyNumberFormat="0" applyAlignment="0" applyProtection="0"/>
    <xf numFmtId="0" fontId="10" fillId="8" borderId="1" applyNumberFormat="0" applyAlignment="0" applyProtection="0"/>
    <xf numFmtId="0" fontId="10" fillId="8" borderId="1" applyNumberFormat="0" applyAlignment="0" applyProtection="0"/>
    <xf numFmtId="0" fontId="10" fillId="8" borderId="1" applyNumberFormat="0" applyAlignment="0" applyProtection="0"/>
    <xf numFmtId="0" fontId="6" fillId="18" borderId="2" applyNumberFormat="0" applyAlignment="0" applyProtection="0"/>
    <xf numFmtId="0" fontId="6" fillId="18" borderId="2" applyNumberFormat="0" applyAlignment="0" applyProtection="0"/>
    <xf numFmtId="0" fontId="6" fillId="18" borderId="2" applyNumberFormat="0" applyAlignment="0" applyProtection="0"/>
    <xf numFmtId="0" fontId="6" fillId="18" borderId="2" applyNumberFormat="0" applyAlignment="0" applyProtection="0"/>
    <xf numFmtId="0" fontId="6" fillId="18" borderId="2" applyNumberFormat="0" applyAlignment="0" applyProtection="0"/>
    <xf numFmtId="0" fontId="6" fillId="18" borderId="2" applyNumberFormat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3" borderId="1" applyNumberFormat="0" applyAlignment="0" applyProtection="0"/>
    <xf numFmtId="0" fontId="16" fillId="3" borderId="1" applyNumberFormat="0" applyAlignment="0" applyProtection="0"/>
    <xf numFmtId="0" fontId="16" fillId="3" borderId="1" applyNumberFormat="0" applyAlignment="0" applyProtection="0"/>
    <xf numFmtId="0" fontId="16" fillId="3" borderId="1" applyNumberFormat="0" applyAlignment="0" applyProtection="0"/>
    <xf numFmtId="0" fontId="16" fillId="3" borderId="1" applyNumberFormat="0" applyAlignment="0" applyProtection="0"/>
    <xf numFmtId="0" fontId="16" fillId="3" borderId="1" applyNumberFormat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4" fillId="0" borderId="0"/>
    <xf numFmtId="165" fontId="19" fillId="0" borderId="0"/>
    <xf numFmtId="0" fontId="25" fillId="0" borderId="0"/>
    <xf numFmtId="165" fontId="19" fillId="0" borderId="0"/>
    <xf numFmtId="0" fontId="24" fillId="0" borderId="0"/>
    <xf numFmtId="0" fontId="1" fillId="0" borderId="0"/>
    <xf numFmtId="0" fontId="4" fillId="0" borderId="0"/>
    <xf numFmtId="0" fontId="25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25" fillId="0" borderId="0"/>
    <xf numFmtId="0" fontId="4" fillId="0" borderId="0"/>
    <xf numFmtId="0" fontId="25" fillId="0" borderId="0"/>
    <xf numFmtId="0" fontId="4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19" fillId="4" borderId="7" applyNumberFormat="0" applyFont="0" applyAlignment="0" applyProtection="0"/>
    <xf numFmtId="0" fontId="19" fillId="4" borderId="7" applyNumberFormat="0" applyFont="0" applyAlignment="0" applyProtection="0"/>
    <xf numFmtId="0" fontId="19" fillId="4" borderId="7" applyNumberFormat="0" applyFont="0" applyAlignment="0" applyProtection="0"/>
    <xf numFmtId="0" fontId="19" fillId="4" borderId="7" applyNumberFormat="0" applyFont="0" applyAlignment="0" applyProtection="0"/>
    <xf numFmtId="0" fontId="19" fillId="4" borderId="7" applyNumberFormat="0" applyFont="0" applyAlignment="0" applyProtection="0"/>
    <xf numFmtId="0" fontId="19" fillId="4" borderId="7" applyNumberFormat="0" applyFont="0" applyAlignment="0" applyProtection="0"/>
    <xf numFmtId="0" fontId="20" fillId="8" borderId="8" applyNumberFormat="0" applyAlignment="0" applyProtection="0"/>
    <xf numFmtId="0" fontId="20" fillId="8" borderId="8" applyNumberFormat="0" applyAlignment="0" applyProtection="0"/>
    <xf numFmtId="0" fontId="20" fillId="8" borderId="8" applyNumberFormat="0" applyAlignment="0" applyProtection="0"/>
    <xf numFmtId="0" fontId="20" fillId="8" borderId="8" applyNumberFormat="0" applyAlignment="0" applyProtection="0"/>
    <xf numFmtId="0" fontId="20" fillId="8" borderId="8" applyNumberFormat="0" applyAlignment="0" applyProtection="0"/>
    <xf numFmtId="0" fontId="20" fillId="8" borderId="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41">
    <xf numFmtId="0" fontId="0" fillId="0" borderId="0" xfId="0"/>
    <xf numFmtId="0" fontId="31" fillId="0" borderId="0" xfId="0" applyFont="1" applyProtection="1">
      <protection locked="0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left"/>
      <protection locked="0"/>
    </xf>
    <xf numFmtId="43" fontId="32" fillId="0" borderId="0" xfId="163" applyNumberFormat="1" applyFont="1" applyBorder="1" applyAlignment="1" applyProtection="1">
      <alignment horizontal="right" vertical="top" wrapText="1"/>
      <protection locked="0"/>
    </xf>
    <xf numFmtId="0" fontId="31" fillId="0" borderId="0" xfId="0" applyFont="1" applyAlignment="1" applyProtection="1">
      <alignment wrapText="1"/>
      <protection locked="0"/>
    </xf>
    <xf numFmtId="0" fontId="31" fillId="0" borderId="0" xfId="0" applyFont="1" applyBorder="1" applyAlignment="1" applyProtection="1">
      <alignment wrapText="1"/>
      <protection locked="0"/>
    </xf>
    <xf numFmtId="1" fontId="33" fillId="0" borderId="0" xfId="0" applyNumberFormat="1" applyFont="1" applyBorder="1" applyAlignment="1" applyProtection="1">
      <alignment horizontal="left"/>
      <protection locked="0"/>
    </xf>
    <xf numFmtId="0" fontId="31" fillId="0" borderId="0" xfId="0" applyFont="1" applyBorder="1" applyProtection="1">
      <protection locked="0"/>
    </xf>
    <xf numFmtId="0" fontId="31" fillId="0" borderId="0" xfId="0" applyFont="1" applyBorder="1" applyAlignment="1" applyProtection="1">
      <alignment horizontal="center"/>
      <protection locked="0"/>
    </xf>
    <xf numFmtId="0" fontId="31" fillId="0" borderId="0" xfId="0" applyFont="1" applyBorder="1" applyAlignment="1" applyProtection="1">
      <alignment horizontal="left"/>
      <protection locked="0"/>
    </xf>
    <xf numFmtId="14" fontId="31" fillId="0" borderId="11" xfId="0" applyNumberFormat="1" applyFont="1" applyBorder="1" applyAlignment="1" applyProtection="1">
      <alignment horizontal="left" vertical="center" wrapText="1"/>
      <protection locked="0"/>
    </xf>
    <xf numFmtId="15" fontId="31" fillId="0" borderId="11" xfId="0" applyNumberFormat="1" applyFont="1" applyBorder="1" applyAlignment="1" applyProtection="1">
      <alignment horizontal="left" vertical="center" wrapText="1"/>
      <protection locked="0"/>
    </xf>
    <xf numFmtId="43" fontId="31" fillId="0" borderId="11" xfId="163" applyFont="1" applyBorder="1" applyAlignment="1" applyProtection="1">
      <alignment horizontal="right" vertical="center" wrapText="1"/>
      <protection locked="0"/>
    </xf>
    <xf numFmtId="43" fontId="34" fillId="19" borderId="12" xfId="163" applyFont="1" applyFill="1" applyBorder="1" applyAlignment="1" applyProtection="1">
      <alignment horizontal="right" vertical="center" wrapText="1"/>
      <protection locked="0"/>
    </xf>
    <xf numFmtId="43" fontId="27" fillId="19" borderId="10" xfId="163" applyFont="1" applyFill="1" applyBorder="1" applyAlignment="1" applyProtection="1">
      <alignment horizontal="right" vertical="center"/>
      <protection locked="0"/>
    </xf>
    <xf numFmtId="0" fontId="33" fillId="0" borderId="16" xfId="0" applyFont="1" applyBorder="1" applyAlignment="1" applyProtection="1">
      <alignment horizontal="center" wrapText="1"/>
      <protection locked="0"/>
    </xf>
    <xf numFmtId="0" fontId="33" fillId="0" borderId="16" xfId="0" applyFont="1" applyBorder="1" applyAlignment="1" applyProtection="1">
      <alignment horizontal="left" wrapText="1"/>
      <protection locked="0"/>
    </xf>
    <xf numFmtId="3" fontId="33" fillId="0" borderId="16" xfId="0" applyNumberFormat="1" applyFont="1" applyBorder="1" applyAlignment="1" applyProtection="1">
      <alignment horizontal="right" wrapText="1"/>
      <protection locked="0"/>
    </xf>
    <xf numFmtId="1" fontId="30" fillId="0" borderId="0" xfId="0" applyNumberFormat="1" applyFont="1" applyBorder="1" applyAlignment="1" applyProtection="1">
      <alignment horizontal="left" wrapText="1"/>
      <protection locked="0"/>
    </xf>
    <xf numFmtId="0" fontId="27" fillId="0" borderId="0" xfId="0" applyFont="1" applyAlignment="1" applyProtection="1">
      <alignment horizontal="center"/>
      <protection locked="0"/>
    </xf>
    <xf numFmtId="1" fontId="30" fillId="0" borderId="0" xfId="0" applyNumberFormat="1" applyFont="1" applyBorder="1" applyAlignment="1" applyProtection="1">
      <alignment wrapText="1"/>
      <protection locked="0"/>
    </xf>
    <xf numFmtId="1" fontId="30" fillId="0" borderId="0" xfId="0" applyNumberFormat="1" applyFont="1" applyBorder="1" applyAlignment="1" applyProtection="1">
      <alignment horizontal="right" wrapText="1"/>
      <protection locked="0"/>
    </xf>
    <xf numFmtId="1" fontId="33" fillId="19" borderId="14" xfId="0" applyNumberFormat="1" applyFont="1" applyFill="1" applyBorder="1" applyAlignment="1" applyProtection="1">
      <alignment horizontal="left" vertical="center"/>
      <protection locked="0"/>
    </xf>
    <xf numFmtId="15" fontId="34" fillId="19" borderId="15" xfId="0" applyNumberFormat="1" applyFont="1" applyFill="1" applyBorder="1" applyAlignment="1" applyProtection="1">
      <alignment horizontal="left" vertical="center" wrapText="1"/>
      <protection locked="0"/>
    </xf>
    <xf numFmtId="2" fontId="31" fillId="0" borderId="11" xfId="0" applyNumberFormat="1" applyFont="1" applyBorder="1" applyAlignment="1" applyProtection="1">
      <alignment horizontal="right" vertical="center" wrapText="1" indent="1"/>
      <protection locked="0"/>
    </xf>
    <xf numFmtId="15" fontId="31" fillId="0" borderId="11" xfId="0" applyNumberFormat="1" applyFont="1" applyBorder="1" applyAlignment="1" applyProtection="1">
      <alignment horizontal="right" vertical="center" wrapText="1"/>
      <protection locked="0"/>
    </xf>
    <xf numFmtId="166" fontId="31" fillId="0" borderId="11" xfId="0" applyNumberFormat="1" applyFont="1" applyBorder="1" applyAlignment="1" applyProtection="1">
      <alignment horizontal="right" vertical="center" wrapText="1" indent="1"/>
      <protection locked="0"/>
    </xf>
    <xf numFmtId="0" fontId="33" fillId="0" borderId="16" xfId="0" applyFont="1" applyBorder="1" applyAlignment="1" applyProtection="1">
      <alignment horizontal="right" wrapText="1"/>
      <protection locked="0"/>
    </xf>
    <xf numFmtId="0" fontId="31" fillId="0" borderId="20" xfId="0" applyFont="1" applyBorder="1" applyAlignment="1" applyProtection="1">
      <alignment wrapText="1"/>
      <protection locked="0"/>
    </xf>
    <xf numFmtId="1" fontId="27" fillId="0" borderId="0" xfId="0" applyNumberFormat="1" applyFont="1" applyBorder="1" applyAlignment="1" applyProtection="1">
      <alignment horizontal="center"/>
      <protection locked="0"/>
    </xf>
    <xf numFmtId="1" fontId="27" fillId="0" borderId="0" xfId="0" applyNumberFormat="1" applyFont="1" applyBorder="1" applyAlignment="1" applyProtection="1">
      <alignment horizontal="center"/>
      <protection locked="0"/>
    </xf>
    <xf numFmtId="1" fontId="27" fillId="19" borderId="13" xfId="0" applyNumberFormat="1" applyFont="1" applyFill="1" applyBorder="1" applyAlignment="1" applyProtection="1">
      <alignment horizontal="left" vertical="center"/>
      <protection locked="0"/>
    </xf>
    <xf numFmtId="1" fontId="27" fillId="19" borderId="14" xfId="0" applyNumberFormat="1" applyFont="1" applyFill="1" applyBorder="1" applyAlignment="1" applyProtection="1">
      <alignment horizontal="left" vertical="center"/>
      <protection locked="0"/>
    </xf>
    <xf numFmtId="15" fontId="34" fillId="19" borderId="13" xfId="0" applyNumberFormat="1" applyFont="1" applyFill="1" applyBorder="1" applyAlignment="1" applyProtection="1">
      <alignment horizontal="left" vertical="center" wrapText="1"/>
      <protection locked="0"/>
    </xf>
    <xf numFmtId="15" fontId="34" fillId="19" borderId="14" xfId="0" applyNumberFormat="1" applyFont="1" applyFill="1" applyBorder="1" applyAlignment="1" applyProtection="1">
      <alignment horizontal="left" vertical="center" wrapText="1"/>
      <protection locked="0"/>
    </xf>
    <xf numFmtId="15" fontId="34" fillId="19" borderId="15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horizontal="center"/>
      <protection locked="0"/>
    </xf>
    <xf numFmtId="14" fontId="34" fillId="0" borderId="17" xfId="0" applyNumberFormat="1" applyFont="1" applyBorder="1" applyAlignment="1" applyProtection="1">
      <alignment horizontal="center" vertical="center" wrapText="1"/>
      <protection locked="0"/>
    </xf>
    <xf numFmtId="14" fontId="34" fillId="0" borderId="18" xfId="0" applyNumberFormat="1" applyFont="1" applyBorder="1" applyAlignment="1" applyProtection="1">
      <alignment horizontal="center" vertical="center" wrapText="1"/>
      <protection locked="0"/>
    </xf>
    <xf numFmtId="14" fontId="34" fillId="0" borderId="19" xfId="0" applyNumberFormat="1" applyFont="1" applyBorder="1" applyAlignment="1" applyProtection="1">
      <alignment horizontal="center" vertical="center" wrapText="1"/>
      <protection locked="0"/>
    </xf>
  </cellXfs>
  <cellStyles count="780">
    <cellStyle name="20% - Accent1 2" xfId="1"/>
    <cellStyle name="20% - Accent1 2 2" xfId="2"/>
    <cellStyle name="20% - Accent1 2 3" xfId="3"/>
    <cellStyle name="20% - Accent1 2 4" xfId="4"/>
    <cellStyle name="20% - Accent1 2 5" xfId="5"/>
    <cellStyle name="20% - Accent1 2 6" xfId="6"/>
    <cellStyle name="20% - Accent2 2" xfId="7"/>
    <cellStyle name="20% - Accent2 2 2" xfId="8"/>
    <cellStyle name="20% - Accent2 2 3" xfId="9"/>
    <cellStyle name="20% - Accent2 2 4" xfId="10"/>
    <cellStyle name="20% - Accent2 2 5" xfId="11"/>
    <cellStyle name="20% - Accent2 2 6" xfId="12"/>
    <cellStyle name="20% - Accent3 2" xfId="13"/>
    <cellStyle name="20% - Accent3 2 2" xfId="14"/>
    <cellStyle name="20% - Accent3 2 3" xfId="15"/>
    <cellStyle name="20% - Accent3 2 4" xfId="16"/>
    <cellStyle name="20% - Accent3 2 5" xfId="17"/>
    <cellStyle name="20% - Accent3 2 6" xfId="18"/>
    <cellStyle name="20% - Accent4 2" xfId="19"/>
    <cellStyle name="20% - Accent4 2 2" xfId="20"/>
    <cellStyle name="20% - Accent4 2 3" xfId="21"/>
    <cellStyle name="20% - Accent4 2 4" xfId="22"/>
    <cellStyle name="20% - Accent4 2 5" xfId="23"/>
    <cellStyle name="20% - Accent4 2 6" xfId="24"/>
    <cellStyle name="20% - Accent5 2" xfId="25"/>
    <cellStyle name="20% - Accent5 2 2" xfId="26"/>
    <cellStyle name="20% - Accent5 2 3" xfId="27"/>
    <cellStyle name="20% - Accent5 2 4" xfId="28"/>
    <cellStyle name="20% - Accent5 2 5" xfId="29"/>
    <cellStyle name="20% - Accent5 2 6" xfId="30"/>
    <cellStyle name="20% - Accent6 2" xfId="31"/>
    <cellStyle name="20% - Accent6 2 2" xfId="32"/>
    <cellStyle name="20% - Accent6 2 3" xfId="33"/>
    <cellStyle name="20% - Accent6 2 4" xfId="34"/>
    <cellStyle name="20% - Accent6 2 5" xfId="35"/>
    <cellStyle name="20% - Accent6 2 6" xfId="36"/>
    <cellStyle name="40% - Accent1 2" xfId="37"/>
    <cellStyle name="40% - Accent1 2 2" xfId="38"/>
    <cellStyle name="40% - Accent1 2 3" xfId="39"/>
    <cellStyle name="40% - Accent1 2 4" xfId="40"/>
    <cellStyle name="40% - Accent1 2 5" xfId="41"/>
    <cellStyle name="40% - Accent1 2 6" xfId="42"/>
    <cellStyle name="40% - Accent2 2" xfId="43"/>
    <cellStyle name="40% - Accent2 2 2" xfId="44"/>
    <cellStyle name="40% - Accent2 2 3" xfId="45"/>
    <cellStyle name="40% - Accent2 2 4" xfId="46"/>
    <cellStyle name="40% - Accent2 2 5" xfId="47"/>
    <cellStyle name="40% - Accent2 2 6" xfId="48"/>
    <cellStyle name="40% - Accent3 2" xfId="49"/>
    <cellStyle name="40% - Accent3 2 2" xfId="50"/>
    <cellStyle name="40% - Accent3 2 3" xfId="51"/>
    <cellStyle name="40% - Accent3 2 4" xfId="52"/>
    <cellStyle name="40% - Accent3 2 5" xfId="53"/>
    <cellStyle name="40% - Accent3 2 6" xfId="54"/>
    <cellStyle name="40% - Accent4 2" xfId="55"/>
    <cellStyle name="40% - Accent4 2 2" xfId="56"/>
    <cellStyle name="40% - Accent4 2 3" xfId="57"/>
    <cellStyle name="40% - Accent4 2 4" xfId="58"/>
    <cellStyle name="40% - Accent4 2 5" xfId="59"/>
    <cellStyle name="40% - Accent4 2 6" xfId="60"/>
    <cellStyle name="40% - Accent5 2" xfId="61"/>
    <cellStyle name="40% - Accent5 2 2" xfId="62"/>
    <cellStyle name="40% - Accent5 2 3" xfId="63"/>
    <cellStyle name="40% - Accent5 2 4" xfId="64"/>
    <cellStyle name="40% - Accent5 2 5" xfId="65"/>
    <cellStyle name="40% - Accent5 2 6" xfId="66"/>
    <cellStyle name="40% - Accent6 2" xfId="67"/>
    <cellStyle name="40% - Accent6 2 2" xfId="68"/>
    <cellStyle name="40% - Accent6 2 3" xfId="69"/>
    <cellStyle name="40% - Accent6 2 4" xfId="70"/>
    <cellStyle name="40% - Accent6 2 5" xfId="71"/>
    <cellStyle name="40% - Accent6 2 6" xfId="72"/>
    <cellStyle name="60% - Accent1 2" xfId="73"/>
    <cellStyle name="60% - Accent1 2 2" xfId="74"/>
    <cellStyle name="60% - Accent1 2 3" xfId="75"/>
    <cellStyle name="60% - Accent1 2 4" xfId="76"/>
    <cellStyle name="60% - Accent1 2 5" xfId="77"/>
    <cellStyle name="60% - Accent1 2 6" xfId="78"/>
    <cellStyle name="60% - Accent2 2" xfId="79"/>
    <cellStyle name="60% - Accent2 2 2" xfId="80"/>
    <cellStyle name="60% - Accent2 2 3" xfId="81"/>
    <cellStyle name="60% - Accent2 2 4" xfId="82"/>
    <cellStyle name="60% - Accent2 2 5" xfId="83"/>
    <cellStyle name="60% - Accent2 2 6" xfId="84"/>
    <cellStyle name="60% - Accent3 2" xfId="85"/>
    <cellStyle name="60% - Accent3 2 2" xfId="86"/>
    <cellStyle name="60% - Accent3 2 3" xfId="87"/>
    <cellStyle name="60% - Accent3 2 4" xfId="88"/>
    <cellStyle name="60% - Accent3 2 5" xfId="89"/>
    <cellStyle name="60% - Accent3 2 6" xfId="90"/>
    <cellStyle name="60% - Accent4 2" xfId="91"/>
    <cellStyle name="60% - Accent4 2 2" xfId="92"/>
    <cellStyle name="60% - Accent4 2 3" xfId="93"/>
    <cellStyle name="60% - Accent4 2 4" xfId="94"/>
    <cellStyle name="60% - Accent4 2 5" xfId="95"/>
    <cellStyle name="60% - Accent4 2 6" xfId="96"/>
    <cellStyle name="60% - Accent5 2" xfId="97"/>
    <cellStyle name="60% - Accent5 2 2" xfId="98"/>
    <cellStyle name="60% - Accent5 2 3" xfId="99"/>
    <cellStyle name="60% - Accent5 2 4" xfId="100"/>
    <cellStyle name="60% - Accent5 2 5" xfId="101"/>
    <cellStyle name="60% - Accent5 2 6" xfId="102"/>
    <cellStyle name="60% - Accent6 2" xfId="103"/>
    <cellStyle name="60% - Accent6 2 2" xfId="104"/>
    <cellStyle name="60% - Accent6 2 3" xfId="105"/>
    <cellStyle name="60% - Accent6 2 4" xfId="106"/>
    <cellStyle name="60% - Accent6 2 5" xfId="107"/>
    <cellStyle name="60% - Accent6 2 6" xfId="108"/>
    <cellStyle name="Accent1 2" xfId="109"/>
    <cellStyle name="Accent1 2 2" xfId="110"/>
    <cellStyle name="Accent1 2 3" xfId="111"/>
    <cellStyle name="Accent1 2 4" xfId="112"/>
    <cellStyle name="Accent1 2 5" xfId="113"/>
    <cellStyle name="Accent1 2 6" xfId="114"/>
    <cellStyle name="Accent2 2" xfId="115"/>
    <cellStyle name="Accent2 2 2" xfId="116"/>
    <cellStyle name="Accent2 2 3" xfId="117"/>
    <cellStyle name="Accent2 2 4" xfId="118"/>
    <cellStyle name="Accent2 2 5" xfId="119"/>
    <cellStyle name="Accent2 2 6" xfId="120"/>
    <cellStyle name="Accent3 2" xfId="121"/>
    <cellStyle name="Accent3 2 2" xfId="122"/>
    <cellStyle name="Accent3 2 3" xfId="123"/>
    <cellStyle name="Accent3 2 4" xfId="124"/>
    <cellStyle name="Accent3 2 5" xfId="125"/>
    <cellStyle name="Accent3 2 6" xfId="126"/>
    <cellStyle name="Accent4 2" xfId="127"/>
    <cellStyle name="Accent4 2 2" xfId="128"/>
    <cellStyle name="Accent4 2 3" xfId="129"/>
    <cellStyle name="Accent4 2 4" xfId="130"/>
    <cellStyle name="Accent4 2 5" xfId="131"/>
    <cellStyle name="Accent4 2 6" xfId="132"/>
    <cellStyle name="Accent5 2" xfId="133"/>
    <cellStyle name="Accent5 2 2" xfId="134"/>
    <cellStyle name="Accent5 2 3" xfId="135"/>
    <cellStyle name="Accent5 2 4" xfId="136"/>
    <cellStyle name="Accent5 2 5" xfId="137"/>
    <cellStyle name="Accent5 2 6" xfId="138"/>
    <cellStyle name="Accent6 2" xfId="139"/>
    <cellStyle name="Accent6 2 2" xfId="140"/>
    <cellStyle name="Accent6 2 3" xfId="141"/>
    <cellStyle name="Accent6 2 4" xfId="142"/>
    <cellStyle name="Accent6 2 5" xfId="143"/>
    <cellStyle name="Accent6 2 6" xfId="144"/>
    <cellStyle name="Bad 2" xfId="145"/>
    <cellStyle name="Bad 2 2" xfId="146"/>
    <cellStyle name="Bad 2 3" xfId="147"/>
    <cellStyle name="Bad 2 4" xfId="148"/>
    <cellStyle name="Bad 2 5" xfId="149"/>
    <cellStyle name="Bad 2 6" xfId="150"/>
    <cellStyle name="Calculation 2" xfId="151"/>
    <cellStyle name="Calculation 2 2" xfId="152"/>
    <cellStyle name="Calculation 2 3" xfId="153"/>
    <cellStyle name="Calculation 2 4" xfId="154"/>
    <cellStyle name="Calculation 2 5" xfId="155"/>
    <cellStyle name="Calculation 2 6" xfId="156"/>
    <cellStyle name="Check Cell 2" xfId="157"/>
    <cellStyle name="Check Cell 2 2" xfId="158"/>
    <cellStyle name="Check Cell 2 3" xfId="159"/>
    <cellStyle name="Check Cell 2 4" xfId="160"/>
    <cellStyle name="Check Cell 2 5" xfId="161"/>
    <cellStyle name="Check Cell 2 6" xfId="162"/>
    <cellStyle name="Comma" xfId="163" builtinId="3"/>
    <cellStyle name="Comma 2" xfId="164"/>
    <cellStyle name="Comma 2 2" xfId="165"/>
    <cellStyle name="Comma0" xfId="166"/>
    <cellStyle name="Comma0 2" xfId="167"/>
    <cellStyle name="Comma0 3" xfId="168"/>
    <cellStyle name="Comma0 4" xfId="169"/>
    <cellStyle name="Currency 10" xfId="170"/>
    <cellStyle name="Currency 10 2" xfId="171"/>
    <cellStyle name="Currency 10 2 2" xfId="172"/>
    <cellStyle name="Currency 10 3" xfId="173"/>
    <cellStyle name="Currency 10 3 2" xfId="174"/>
    <cellStyle name="Currency 10 4" xfId="175"/>
    <cellStyle name="Currency 10 4 2" xfId="176"/>
    <cellStyle name="Currency 10 5" xfId="177"/>
    <cellStyle name="Currency 10 5 2" xfId="178"/>
    <cellStyle name="Currency 10 6" xfId="179"/>
    <cellStyle name="Currency 10 6 2" xfId="180"/>
    <cellStyle name="Currency 10 7" xfId="181"/>
    <cellStyle name="Currency 11" xfId="182"/>
    <cellStyle name="Currency 11 2" xfId="183"/>
    <cellStyle name="Currency 14" xfId="184"/>
    <cellStyle name="Currency 14 2" xfId="185"/>
    <cellStyle name="Currency 3" xfId="186"/>
    <cellStyle name="Currency 3 2" xfId="187"/>
    <cellStyle name="Currency0" xfId="188"/>
    <cellStyle name="Currency0 2" xfId="189"/>
    <cellStyle name="Currency0 3" xfId="190"/>
    <cellStyle name="Currency0 4" xfId="191"/>
    <cellStyle name="Explanatory Text 2" xfId="192"/>
    <cellStyle name="Explanatory Text 2 2" xfId="193"/>
    <cellStyle name="Explanatory Text 2 3" xfId="194"/>
    <cellStyle name="Explanatory Text 2 4" xfId="195"/>
    <cellStyle name="Explanatory Text 2 5" xfId="196"/>
    <cellStyle name="Explanatory Text 2 6" xfId="197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Good 2" xfId="198"/>
    <cellStyle name="Good 2 2" xfId="199"/>
    <cellStyle name="Good 2 3" xfId="200"/>
    <cellStyle name="Good 2 4" xfId="201"/>
    <cellStyle name="Good 2 5" xfId="202"/>
    <cellStyle name="Good 2 6" xfId="203"/>
    <cellStyle name="Heading 1 2" xfId="204"/>
    <cellStyle name="Heading 1 2 2" xfId="205"/>
    <cellStyle name="Heading 1 2 3" xfId="206"/>
    <cellStyle name="Heading 1 2 4" xfId="207"/>
    <cellStyle name="Heading 1 2 5" xfId="208"/>
    <cellStyle name="Heading 1 2 6" xfId="209"/>
    <cellStyle name="Heading 2 2" xfId="210"/>
    <cellStyle name="Heading 2 2 2" xfId="211"/>
    <cellStyle name="Heading 2 2 3" xfId="212"/>
    <cellStyle name="Heading 2 2 4" xfId="213"/>
    <cellStyle name="Heading 2 2 5" xfId="214"/>
    <cellStyle name="Heading 2 2 6" xfId="215"/>
    <cellStyle name="Heading 3 2" xfId="216"/>
    <cellStyle name="Heading 3 2 2" xfId="217"/>
    <cellStyle name="Heading 3 2 3" xfId="218"/>
    <cellStyle name="Heading 3 2 4" xfId="219"/>
    <cellStyle name="Heading 3 2 5" xfId="220"/>
    <cellStyle name="Heading 3 2 6" xfId="221"/>
    <cellStyle name="Heading 4 2" xfId="222"/>
    <cellStyle name="Heading 4 2 2" xfId="223"/>
    <cellStyle name="Heading 4 2 3" xfId="224"/>
    <cellStyle name="Heading 4 2 4" xfId="225"/>
    <cellStyle name="Heading 4 2 5" xfId="226"/>
    <cellStyle name="Heading 4 2 6" xfId="227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Input 2" xfId="228"/>
    <cellStyle name="Input 2 2" xfId="229"/>
    <cellStyle name="Input 2 3" xfId="230"/>
    <cellStyle name="Input 2 4" xfId="231"/>
    <cellStyle name="Input 2 5" xfId="232"/>
    <cellStyle name="Input 2 6" xfId="233"/>
    <cellStyle name="Linked Cell 2" xfId="234"/>
    <cellStyle name="Linked Cell 2 2" xfId="235"/>
    <cellStyle name="Linked Cell 2 3" xfId="236"/>
    <cellStyle name="Linked Cell 2 4" xfId="237"/>
    <cellStyle name="Linked Cell 2 5" xfId="238"/>
    <cellStyle name="Linked Cell 2 6" xfId="239"/>
    <cellStyle name="Neutral 2" xfId="240"/>
    <cellStyle name="Neutral 2 2" xfId="241"/>
    <cellStyle name="Neutral 2 3" xfId="242"/>
    <cellStyle name="Neutral 2 4" xfId="243"/>
    <cellStyle name="Neutral 2 5" xfId="244"/>
    <cellStyle name="Neutral 2 6" xfId="245"/>
    <cellStyle name="Normal" xfId="0" builtinId="0"/>
    <cellStyle name="Normal 10" xfId="246"/>
    <cellStyle name="Normal 10 2" xfId="247"/>
    <cellStyle name="Normal 10 2 2" xfId="248"/>
    <cellStyle name="Normal 10 3" xfId="249"/>
    <cellStyle name="Normal 10 3 2" xfId="250"/>
    <cellStyle name="Normal 10 4" xfId="251"/>
    <cellStyle name="Normal 10 4 2" xfId="252"/>
    <cellStyle name="Normal 10 5" xfId="253"/>
    <cellStyle name="Normal 10 5 2" xfId="254"/>
    <cellStyle name="Normal 10 6" xfId="255"/>
    <cellStyle name="Normal 10 6 2" xfId="256"/>
    <cellStyle name="Normal 10 7" xfId="257"/>
    <cellStyle name="Normal 2" xfId="258"/>
    <cellStyle name="Normal 2 2" xfId="259"/>
    <cellStyle name="Normal 2 2 2" xfId="260"/>
    <cellStyle name="Normal 2 2 2 2" xfId="261"/>
    <cellStyle name="Normal 3" xfId="262"/>
    <cellStyle name="Normal 3 2" xfId="263"/>
    <cellStyle name="Normal 4" xfId="264"/>
    <cellStyle name="Normal 4 2" xfId="265"/>
    <cellStyle name="Normal 5" xfId="266"/>
    <cellStyle name="Normal 6" xfId="267"/>
    <cellStyle name="Normal 9" xfId="268"/>
    <cellStyle name="Normal 9 2" xfId="269"/>
    <cellStyle name="Normal 9 2 2" xfId="270"/>
    <cellStyle name="Normal 9 3" xfId="271"/>
    <cellStyle name="Normal 9 3 2" xfId="272"/>
    <cellStyle name="Normal 9 4" xfId="273"/>
    <cellStyle name="Normal 9 4 2" xfId="274"/>
    <cellStyle name="Normal 9 5" xfId="275"/>
    <cellStyle name="Normal 9 5 2" xfId="276"/>
    <cellStyle name="Normal 9 6" xfId="277"/>
    <cellStyle name="Normal 9 6 2" xfId="278"/>
    <cellStyle name="Normal 9 7" xfId="279"/>
    <cellStyle name="Note 2" xfId="280"/>
    <cellStyle name="Note 2 2" xfId="281"/>
    <cellStyle name="Note 2 3" xfId="282"/>
    <cellStyle name="Note 2 4" xfId="283"/>
    <cellStyle name="Note 2 5" xfId="284"/>
    <cellStyle name="Note 2 6" xfId="285"/>
    <cellStyle name="Output 2" xfId="286"/>
    <cellStyle name="Output 2 2" xfId="287"/>
    <cellStyle name="Output 2 3" xfId="288"/>
    <cellStyle name="Output 2 4" xfId="289"/>
    <cellStyle name="Output 2 5" xfId="290"/>
    <cellStyle name="Output 2 6" xfId="291"/>
    <cellStyle name="Percent 3" xfId="292"/>
    <cellStyle name="Percent 3 2" xfId="293"/>
    <cellStyle name="Percent 3 2 2" xfId="294"/>
    <cellStyle name="Percent 3 3" xfId="295"/>
    <cellStyle name="Percent 3 3 2" xfId="296"/>
    <cellStyle name="Percent 3 4" xfId="297"/>
    <cellStyle name="Percent 3 4 2" xfId="298"/>
    <cellStyle name="Percent 3 5" xfId="299"/>
    <cellStyle name="Percent 3 5 2" xfId="300"/>
    <cellStyle name="Percent 3 6" xfId="301"/>
    <cellStyle name="Percent 3 6 2" xfId="302"/>
    <cellStyle name="Percent 3 7" xfId="303"/>
    <cellStyle name="Title 2" xfId="304"/>
    <cellStyle name="Title 2 2" xfId="305"/>
    <cellStyle name="Title 2 3" xfId="306"/>
    <cellStyle name="Title 2 4" xfId="307"/>
    <cellStyle name="Title 2 5" xfId="308"/>
    <cellStyle name="Title 2 6" xfId="309"/>
    <cellStyle name="Total 2" xfId="310"/>
    <cellStyle name="Total 2 2" xfId="311"/>
    <cellStyle name="Total 2 3" xfId="312"/>
    <cellStyle name="Total 2 4" xfId="313"/>
    <cellStyle name="Total 2 5" xfId="314"/>
    <cellStyle name="Total 2 6" xfId="315"/>
    <cellStyle name="Warning Text 2" xfId="316"/>
    <cellStyle name="Warning Text 2 2" xfId="317"/>
    <cellStyle name="Warning Text 2 3" xfId="318"/>
    <cellStyle name="Warning Text 2 4" xfId="319"/>
    <cellStyle name="Warning Text 2 5" xfId="320"/>
    <cellStyle name="Warning Text 2 6" xfId="32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355560</xdr:colOff>
      <xdr:row>0</xdr:row>
      <xdr:rowOff>152616</xdr:rowOff>
    </xdr:from>
    <xdr:to>
      <xdr:col>5</xdr:col>
      <xdr:colOff>334024</xdr:colOff>
      <xdr:row>9</xdr:row>
      <xdr:rowOff>98497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D8CEB775-A5EE-4089-A683-27200667C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4466" y="152616"/>
          <a:ext cx="8038996" cy="1838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GridLines="0" tabSelected="1" zoomScale="80" zoomScaleNormal="80" zoomScalePageLayoutView="135" workbookViewId="0">
      <selection activeCell="H11" sqref="H11"/>
    </sheetView>
  </sheetViews>
  <sheetFormatPr defaultColWidth="8.875" defaultRowHeight="15.75" x14ac:dyDescent="0.25"/>
  <cols>
    <col min="1" max="1" width="12.875" style="9" customWidth="1"/>
    <col min="2" max="2" width="13.375" style="9" customWidth="1"/>
    <col min="3" max="3" width="31.75" style="8" customWidth="1"/>
    <col min="4" max="4" width="61.75" style="8" customWidth="1"/>
    <col min="5" max="5" width="12.375" style="8" customWidth="1"/>
    <col min="6" max="6" width="7.5" style="8" customWidth="1"/>
    <col min="7" max="7" width="12.375" style="8" customWidth="1"/>
    <col min="8" max="8" width="16.125" style="4" bestFit="1" customWidth="1"/>
    <col min="9" max="9" width="11.5" style="8" bestFit="1" customWidth="1"/>
    <col min="10" max="10" width="8.875" style="8"/>
    <col min="11" max="11" width="11.875" style="8" bestFit="1" customWidth="1"/>
    <col min="12" max="16384" width="8.875" style="8"/>
  </cols>
  <sheetData>
    <row r="1" spans="1:8" x14ac:dyDescent="0.25">
      <c r="C1"/>
    </row>
    <row r="7" spans="1:8" s="1" customFormat="1" ht="18.75" x14ac:dyDescent="0.3">
      <c r="A7" s="31"/>
      <c r="B7" s="31"/>
      <c r="C7" s="31"/>
      <c r="D7" s="31"/>
      <c r="E7" s="31"/>
      <c r="F7" s="31"/>
      <c r="G7" s="31"/>
      <c r="H7" s="31"/>
    </row>
    <row r="8" spans="1:8" s="1" customFormat="1" ht="18.75" x14ac:dyDescent="0.3">
      <c r="A8" s="30"/>
      <c r="B8" s="30"/>
      <c r="C8" s="30"/>
      <c r="D8" s="30"/>
      <c r="E8" s="30"/>
      <c r="F8" s="30"/>
      <c r="G8" s="30"/>
      <c r="H8" s="30"/>
    </row>
    <row r="9" spans="1:8" s="1" customFormat="1" ht="18.75" x14ac:dyDescent="0.3">
      <c r="A9" s="30"/>
      <c r="B9" s="30"/>
      <c r="C9" s="30"/>
      <c r="D9" s="30"/>
      <c r="E9" s="30"/>
      <c r="F9" s="30"/>
      <c r="G9" s="30"/>
      <c r="H9" s="30"/>
    </row>
    <row r="10" spans="1:8" s="1" customFormat="1" ht="18.75" x14ac:dyDescent="0.3">
      <c r="A10" s="30"/>
      <c r="B10" s="30"/>
      <c r="C10" s="30"/>
      <c r="D10" s="30"/>
      <c r="E10" s="30"/>
      <c r="F10" s="30"/>
      <c r="G10" s="30"/>
      <c r="H10" s="30"/>
    </row>
    <row r="11" spans="1:8" s="1" customFormat="1" ht="18.75" x14ac:dyDescent="0.3">
      <c r="A11" s="30"/>
      <c r="B11" s="30"/>
      <c r="C11" s="30"/>
      <c r="D11" s="30"/>
      <c r="E11" s="30"/>
      <c r="F11" s="30"/>
      <c r="G11" s="30"/>
      <c r="H11" s="30"/>
    </row>
    <row r="12" spans="1:8" s="1" customFormat="1" ht="18.75" x14ac:dyDescent="0.3">
      <c r="A12" s="30"/>
      <c r="B12" s="30"/>
      <c r="C12" s="30"/>
      <c r="D12" s="30"/>
      <c r="E12" s="30"/>
      <c r="F12" s="30"/>
      <c r="G12" s="30"/>
      <c r="H12" s="30"/>
    </row>
    <row r="13" spans="1:8" s="1" customFormat="1" ht="18.75" x14ac:dyDescent="0.3">
      <c r="A13" s="30"/>
      <c r="B13" s="30"/>
      <c r="C13" s="30"/>
      <c r="D13" s="30"/>
      <c r="E13" s="30"/>
      <c r="F13" s="30"/>
      <c r="G13" s="30"/>
      <c r="H13" s="30"/>
    </row>
    <row r="14" spans="1:8" s="1" customFormat="1" ht="18.75" x14ac:dyDescent="0.3">
      <c r="A14" s="30"/>
      <c r="B14" s="30"/>
      <c r="C14" s="30"/>
      <c r="D14" s="30"/>
      <c r="E14" s="30"/>
      <c r="F14" s="30"/>
      <c r="G14" s="30"/>
      <c r="H14" s="30"/>
    </row>
    <row r="15" spans="1:8" s="1" customFormat="1" ht="23.25" x14ac:dyDescent="0.35">
      <c r="A15" s="37" t="s">
        <v>25</v>
      </c>
      <c r="B15" s="37"/>
      <c r="C15" s="37"/>
      <c r="D15" s="37"/>
      <c r="E15" s="37"/>
      <c r="F15" s="37"/>
      <c r="G15" s="37"/>
      <c r="H15" s="37"/>
    </row>
    <row r="16" spans="1:8" s="1" customFormat="1" ht="18.75" x14ac:dyDescent="0.3">
      <c r="A16" s="2"/>
      <c r="B16" s="2"/>
      <c r="C16" s="3"/>
      <c r="D16" s="3"/>
      <c r="E16" s="3"/>
      <c r="F16" s="3"/>
      <c r="G16" s="3"/>
      <c r="H16" s="20"/>
    </row>
    <row r="17" spans="1:8" s="5" customFormat="1" ht="32.25" thickBot="1" x14ac:dyDescent="0.3">
      <c r="A17" s="16" t="s">
        <v>1</v>
      </c>
      <c r="B17" s="16" t="s">
        <v>2</v>
      </c>
      <c r="C17" s="17" t="s">
        <v>4</v>
      </c>
      <c r="D17" s="17" t="s">
        <v>0</v>
      </c>
      <c r="E17" s="28" t="s">
        <v>13</v>
      </c>
      <c r="F17" s="28" t="s">
        <v>11</v>
      </c>
      <c r="G17" s="28" t="s">
        <v>12</v>
      </c>
      <c r="H17" s="18" t="s">
        <v>8</v>
      </c>
    </row>
    <row r="18" spans="1:8" s="5" customFormat="1" ht="30" customHeight="1" x14ac:dyDescent="0.25">
      <c r="A18" s="38" t="s">
        <v>9</v>
      </c>
      <c r="B18" s="39"/>
      <c r="C18" s="39"/>
      <c r="D18" s="39"/>
      <c r="E18" s="39"/>
      <c r="F18" s="39"/>
      <c r="G18" s="39"/>
      <c r="H18" s="40"/>
    </row>
    <row r="19" spans="1:8" s="5" customFormat="1" ht="121.9" customHeight="1" x14ac:dyDescent="0.25">
      <c r="A19" s="11">
        <v>42644</v>
      </c>
      <c r="B19" s="11">
        <v>43008</v>
      </c>
      <c r="C19" s="12" t="s">
        <v>5</v>
      </c>
      <c r="D19" s="12" t="s">
        <v>6</v>
      </c>
      <c r="E19" s="25">
        <f>60+(60*0.375)</f>
        <v>82.5</v>
      </c>
      <c r="F19" s="26" t="s">
        <v>14</v>
      </c>
      <c r="G19" s="27">
        <v>320</v>
      </c>
      <c r="H19" s="13">
        <f>E19*G19</f>
        <v>26400</v>
      </c>
    </row>
    <row r="20" spans="1:8" s="5" customFormat="1" ht="51" customHeight="1" x14ac:dyDescent="0.25">
      <c r="A20" s="11">
        <v>42644</v>
      </c>
      <c r="B20" s="11">
        <v>43008</v>
      </c>
      <c r="C20" s="12" t="s">
        <v>10</v>
      </c>
      <c r="D20" s="12" t="s">
        <v>19</v>
      </c>
      <c r="E20" s="25">
        <v>0</v>
      </c>
      <c r="F20" s="26" t="s">
        <v>14</v>
      </c>
      <c r="G20" s="27">
        <f>4.5*174</f>
        <v>783</v>
      </c>
      <c r="H20" s="13">
        <f>E20*G20</f>
        <v>0</v>
      </c>
    </row>
    <row r="21" spans="1:8" s="5" customFormat="1" ht="31.5" x14ac:dyDescent="0.25">
      <c r="A21" s="11">
        <v>42644</v>
      </c>
      <c r="B21" s="11">
        <v>43008</v>
      </c>
      <c r="C21" s="12" t="s">
        <v>17</v>
      </c>
      <c r="D21" s="29" t="s">
        <v>16</v>
      </c>
      <c r="E21" s="25">
        <v>0</v>
      </c>
      <c r="F21" s="26" t="s">
        <v>14</v>
      </c>
      <c r="G21" s="27">
        <f>6*174</f>
        <v>1044</v>
      </c>
      <c r="H21" s="13">
        <f>E21*G21</f>
        <v>0</v>
      </c>
    </row>
    <row r="22" spans="1:8" s="5" customFormat="1" ht="63" x14ac:dyDescent="0.25">
      <c r="A22" s="11"/>
      <c r="B22" s="11"/>
      <c r="C22" s="12" t="s">
        <v>18</v>
      </c>
      <c r="D22" s="12" t="s">
        <v>15</v>
      </c>
      <c r="E22" s="25">
        <f>16+(16*0.1)</f>
        <v>17.600000000000001</v>
      </c>
      <c r="F22" s="26" t="s">
        <v>14</v>
      </c>
      <c r="G22" s="27">
        <v>2425</v>
      </c>
      <c r="H22" s="13">
        <f>E22*G22</f>
        <v>42680</v>
      </c>
    </row>
    <row r="23" spans="1:8" s="5" customFormat="1" ht="31.5" x14ac:dyDescent="0.25">
      <c r="A23" s="11">
        <v>42644</v>
      </c>
      <c r="B23" s="11">
        <v>43008</v>
      </c>
      <c r="C23" s="12" t="s">
        <v>20</v>
      </c>
      <c r="D23" s="12" t="s">
        <v>21</v>
      </c>
      <c r="E23" s="25"/>
      <c r="F23" s="26"/>
      <c r="G23" s="27">
        <v>1</v>
      </c>
      <c r="H23" s="13">
        <v>4000</v>
      </c>
    </row>
    <row r="24" spans="1:8" s="5" customFormat="1" ht="47.25" x14ac:dyDescent="0.25">
      <c r="A24" s="11">
        <v>42644</v>
      </c>
      <c r="B24" s="11">
        <v>43008</v>
      </c>
      <c r="C24" s="12" t="s">
        <v>7</v>
      </c>
      <c r="D24" s="12" t="s">
        <v>22</v>
      </c>
      <c r="E24" s="25"/>
      <c r="F24" s="26"/>
      <c r="G24" s="27">
        <v>1</v>
      </c>
      <c r="H24" s="13">
        <f>9000-80</f>
        <v>8920</v>
      </c>
    </row>
    <row r="25" spans="1:8" s="5" customFormat="1" ht="16.5" thickBot="1" x14ac:dyDescent="0.3">
      <c r="A25" s="34" t="s">
        <v>23</v>
      </c>
      <c r="B25" s="35"/>
      <c r="C25" s="35"/>
      <c r="D25" s="36"/>
      <c r="E25" s="24"/>
      <c r="F25" s="24"/>
      <c r="G25" s="24"/>
      <c r="H25" s="14">
        <f>SUM(H19:H24)</f>
        <v>82000</v>
      </c>
    </row>
    <row r="26" spans="1:8" s="5" customFormat="1" ht="40.700000000000003" customHeight="1" thickTop="1" x14ac:dyDescent="0.25">
      <c r="A26" s="11">
        <v>42644</v>
      </c>
      <c r="B26" s="11">
        <v>43008</v>
      </c>
      <c r="C26" s="12" t="s">
        <v>24</v>
      </c>
      <c r="D26" s="12" t="s">
        <v>27</v>
      </c>
      <c r="E26" s="12"/>
      <c r="F26" s="12"/>
      <c r="G26" s="27">
        <v>1</v>
      </c>
      <c r="H26" s="13">
        <v>4000</v>
      </c>
    </row>
    <row r="27" spans="1:8" s="6" customFormat="1" ht="19.5" thickBot="1" x14ac:dyDescent="0.3">
      <c r="A27" s="32" t="s">
        <v>3</v>
      </c>
      <c r="B27" s="33"/>
      <c r="C27" s="33"/>
      <c r="D27" s="33"/>
      <c r="E27" s="23"/>
      <c r="F27" s="23"/>
      <c r="G27" s="23"/>
      <c r="H27" s="15">
        <f>H26++H25</f>
        <v>86000</v>
      </c>
    </row>
    <row r="28" spans="1:8" ht="16.5" thickTop="1" x14ac:dyDescent="0.25">
      <c r="A28" s="7" t="s">
        <v>26</v>
      </c>
      <c r="B28" s="7"/>
      <c r="C28" s="10"/>
      <c r="D28" s="7"/>
      <c r="E28" s="7"/>
      <c r="F28" s="7"/>
      <c r="G28" s="7"/>
    </row>
    <row r="29" spans="1:8" ht="15.95" customHeight="1" x14ac:dyDescent="0.25">
      <c r="A29" s="7"/>
      <c r="B29" s="19"/>
      <c r="C29" s="22"/>
      <c r="D29" s="21"/>
      <c r="E29" s="21"/>
      <c r="F29" s="21"/>
      <c r="G29" s="21"/>
    </row>
    <row r="30" spans="1:8" x14ac:dyDescent="0.25">
      <c r="A30" s="7"/>
    </row>
  </sheetData>
  <mergeCells count="5">
    <mergeCell ref="A7:H7"/>
    <mergeCell ref="A27:D27"/>
    <mergeCell ref="A25:D25"/>
    <mergeCell ref="A15:H15"/>
    <mergeCell ref="A18:H18"/>
  </mergeCells>
  <phoneticPr fontId="3" type="noConversion"/>
  <pageMargins left="0.7" right="0" top="0.5" bottom="0.5" header="0.3" footer="0.3"/>
  <pageSetup scale="71" orientation="landscape" r:id="rId1"/>
  <ignoredErrors>
    <ignoredError sqref="H28 F21:H21 H25 E23:G23 E22:F22 H22 E24:G24 E19:F19 H19 F20:H20" unlockedFormula="1"/>
  </ignoredErrors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ELR WorkPlan_ACCDPortion</vt:lpstr>
    </vt:vector>
  </TitlesOfParts>
  <Company>HDR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Dublanica, Keith</cp:lastModifiedBy>
  <cp:lastPrinted>2017-01-24T00:46:33Z</cp:lastPrinted>
  <dcterms:created xsi:type="dcterms:W3CDTF">2007-07-10T17:02:58Z</dcterms:created>
  <dcterms:modified xsi:type="dcterms:W3CDTF">2017-01-24T01:03:22Z</dcterms:modified>
</cp:coreProperties>
</file>