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ian\Documents\Admin\Composite Rate Worksheets\"/>
    </mc:Choice>
  </mc:AlternateContent>
  <bookViews>
    <workbookView xWindow="-15" yWindow="45" windowWidth="11970" windowHeight="1560" activeTab="1"/>
  </bookViews>
  <sheets>
    <sheet name="Workbook A - Full Time" sheetId="11" r:id="rId1"/>
    <sheet name="Workbook B - PT" sheetId="10" r:id="rId2"/>
    <sheet name="Explanation" sheetId="6" r:id="rId3"/>
  </sheets>
  <externalReferences>
    <externalReference r:id="rId4"/>
  </externalReferences>
  <definedNames>
    <definedName name="_xlnm.Print_Area" localSheetId="0">'Workbook A - Full Time'!$A$1:$P$80</definedName>
    <definedName name="_xlnm.Print_Area" localSheetId="1">'Workbook B - PT'!$A$1:$P$80</definedName>
    <definedName name="Salary">'[1]Workbook A - Salary'!$O$24</definedName>
  </definedNames>
  <calcPr calcId="162913"/>
</workbook>
</file>

<file path=xl/calcChain.xml><?xml version="1.0" encoding="utf-8"?>
<calcChain xmlns="http://schemas.openxmlformats.org/spreadsheetml/2006/main">
  <c r="G56" i="10" l="1"/>
  <c r="J54" i="10"/>
  <c r="I25" i="10" l="1"/>
  <c r="O61" i="11" l="1"/>
  <c r="L22" i="10"/>
  <c r="G37" i="10" s="1"/>
  <c r="O37" i="10" s="1"/>
  <c r="J48" i="10"/>
  <c r="O80" i="11"/>
  <c r="I44" i="11"/>
  <c r="I46" i="11"/>
  <c r="J52" i="11"/>
  <c r="J55" i="11"/>
  <c r="I36" i="11"/>
  <c r="I34" i="11"/>
  <c r="I29" i="10"/>
  <c r="I45" i="11"/>
  <c r="J51" i="10"/>
  <c r="I27" i="10"/>
  <c r="I42" i="10"/>
  <c r="L38" i="11" l="1"/>
  <c r="O39" i="11" s="1"/>
  <c r="O46" i="11"/>
  <c r="O54" i="10"/>
  <c r="L31" i="10"/>
  <c r="O32" i="10" s="1"/>
  <c r="L34" i="10" s="1"/>
  <c r="O55" i="11"/>
  <c r="O73" i="11" s="1"/>
  <c r="O75" i="11" s="1"/>
  <c r="O77" i="11" s="1"/>
  <c r="I43" i="10"/>
  <c r="I41" i="10"/>
  <c r="O61" i="10"/>
  <c r="O43" i="10" l="1"/>
  <c r="O80" i="10" l="1"/>
  <c r="O73" i="10"/>
  <c r="O75" i="10" s="1"/>
  <c r="O77" i="10" s="1"/>
</calcChain>
</file>

<file path=xl/sharedStrings.xml><?xml version="1.0" encoding="utf-8"?>
<sst xmlns="http://schemas.openxmlformats.org/spreadsheetml/2006/main" count="251" uniqueCount="130">
  <si>
    <t>Annual Leave:</t>
  </si>
  <si>
    <t>Sick Leave:</t>
  </si>
  <si>
    <t>Holidays:</t>
  </si>
  <si>
    <t>1.</t>
  </si>
  <si>
    <t>2.</t>
  </si>
  <si>
    <t>3.</t>
  </si>
  <si>
    <t>4.</t>
  </si>
  <si>
    <t>5.</t>
  </si>
  <si>
    <t>6.</t>
  </si>
  <si>
    <t>7.</t>
  </si>
  <si>
    <t>8.</t>
  </si>
  <si>
    <t>9.</t>
  </si>
  <si>
    <t>11.</t>
  </si>
  <si>
    <t>12.</t>
  </si>
  <si>
    <t>10.</t>
  </si>
  <si>
    <t>The composite hourly rate will include a portion of all employer costs (not just gross wages), and thus will include a portion of annual, sick, and holiday pay as well as the employer portion of state and federal taxes and employee insurance and retirement costs.</t>
  </si>
  <si>
    <r>
      <t>Why would anyone want to use this work sheet, when it sounds so complicated?</t>
    </r>
    <r>
      <rPr>
        <sz val="10"/>
        <rFont val="Arial"/>
        <family val="2"/>
      </rPr>
      <t xml:space="preserve">  The advantages of the "composite hourly rate" are threefold:</t>
    </r>
  </si>
  <si>
    <t>1)</t>
  </si>
  <si>
    <t>2)</t>
  </si>
  <si>
    <r>
      <t xml:space="preserve">The district is reimbursed for employment taxes </t>
    </r>
    <r>
      <rPr>
        <u/>
        <sz val="10"/>
        <rFont val="Arial"/>
        <family val="2"/>
      </rPr>
      <t>as they become an obligation of the district</t>
    </r>
    <r>
      <rPr>
        <sz val="10"/>
        <rFont val="Arial"/>
        <family val="2"/>
      </rPr>
      <t xml:space="preserve"> rather than when the district actually writes a check for those taxes.</t>
    </r>
  </si>
  <si>
    <t>3)</t>
  </si>
  <si>
    <r>
      <t>Vouchering for salaries and benefits is simplified;</t>
    </r>
    <r>
      <rPr>
        <sz val="10"/>
        <rFont val="Arial"/>
        <family val="2"/>
      </rPr>
      <t xml:space="preserve"> the district refers to the employee's time sheet, extracts only those hours actually worked on grant tasks, them multiplies those hours by the "composite hourly rate."</t>
    </r>
  </si>
  <si>
    <t>The "composite hourly rate" method is particularly useful for districts if their employees work on multiple projects with different funding sources.  It is easier to multiply actual hours worked by a fixed "hourly composite rate" than to figure out each month exactly which portion of the employer costs are billable to each funding source.</t>
  </si>
  <si>
    <t xml:space="preserve"> </t>
  </si>
  <si>
    <t>(Office Benefit)</t>
  </si>
  <si>
    <t>(Field Benefit)</t>
  </si>
  <si>
    <t>a. Office Code</t>
  </si>
  <si>
    <t>b. Field Code</t>
  </si>
  <si>
    <t>Rate:</t>
  </si>
  <si>
    <t>b. Total hours of Paid Leave Hours Per Year</t>
  </si>
  <si>
    <t>hrs/mo X 12 mos =</t>
  </si>
  <si>
    <t xml:space="preserve">a.  Social Security </t>
  </si>
  <si>
    <t xml:space="preserve">b.  Medicare </t>
  </si>
  <si>
    <t xml:space="preserve">(Total 3a + 3b) </t>
  </si>
  <si>
    <t>(average # office hrs worked/mo)</t>
  </si>
  <si>
    <t>(average # field hrs worked/mo)</t>
  </si>
  <si>
    <t>hrs</t>
  </si>
  <si>
    <t xml:space="preserve">Unemployment Insurance </t>
  </si>
  <si>
    <t>=  3b.  $</t>
  </si>
  <si>
    <t>Total</t>
  </si>
  <si>
    <t>ESTIMATED COMPOSITE HOURLY RATE - AN EXPLANATION</t>
  </si>
  <si>
    <r>
      <t xml:space="preserve">The district is paid for annual, sick, and holiday leave, and overtime </t>
    </r>
    <r>
      <rPr>
        <u/>
        <sz val="10"/>
        <rFont val="Arial"/>
        <family val="2"/>
      </rPr>
      <t>as it is earned; not when it is taken</t>
    </r>
    <r>
      <rPr>
        <sz val="10"/>
        <rFont val="Arial"/>
        <family val="2"/>
      </rPr>
      <t>.  Under the old gross salary method, a district might not get paid for this leave at all, should the employee build up the leave and not take it until after the grant period closes.</t>
    </r>
  </si>
  <si>
    <t>In a month an employee earns more leave than he/she uses, the district is paid more than actual out-of-pocket costs for that month.  The district can set aside the advance payment against the time that the employee uses his/her leave.  In a month where the employee uses leave, the grant reimbursement is less than the actual out-of-pocket costs for that month.  But the district has already been paid for this leave, so it is not "out" any money.</t>
  </si>
  <si>
    <r>
      <t>INSTRUCTIONS:</t>
    </r>
    <r>
      <rPr>
        <sz val="10"/>
        <rFont val="Arial"/>
        <family val="2"/>
      </rPr>
      <t xml:space="preserve">  Fill out one form for each employee.  </t>
    </r>
  </si>
  <si>
    <r>
      <t xml:space="preserve">The purpose of this worksheet is to create an "estimated composite hourly rate </t>
    </r>
    <r>
      <rPr>
        <u/>
        <sz val="10"/>
        <rFont val="Arial"/>
        <family val="2"/>
      </rPr>
      <t>to be used for grant billing purposes only</t>
    </r>
    <r>
      <rPr>
        <sz val="10"/>
        <rFont val="Arial"/>
        <family val="2"/>
      </rPr>
      <t xml:space="preserve">.  The worksheet is made available for those who wish to voluntarily convert from gross wages to this method of billing.  </t>
    </r>
    <r>
      <rPr>
        <i/>
        <sz val="10"/>
        <rFont val="Arial"/>
        <family val="2"/>
      </rPr>
      <t xml:space="preserve">Converting to this billing method is </t>
    </r>
    <r>
      <rPr>
        <i/>
        <u/>
        <sz val="10"/>
        <rFont val="Arial"/>
        <family val="2"/>
      </rPr>
      <t>not</t>
    </r>
    <r>
      <rPr>
        <i/>
        <sz val="10"/>
        <rFont val="Arial"/>
        <family val="2"/>
      </rPr>
      <t xml:space="preserve"> a mandatory grant requirement. </t>
    </r>
  </si>
  <si>
    <t>hourly rate)</t>
  </si>
  <si>
    <t>hrs/day</t>
  </si>
  <si>
    <t xml:space="preserve">days/yr X </t>
  </si>
  <si>
    <t>hours =</t>
  </si>
  <si>
    <t xml:space="preserve">Effective Date: </t>
  </si>
  <si>
    <t xml:space="preserve">Employee: </t>
  </si>
  <si>
    <t xml:space="preserve">(FOR GRANT BILLING PURPOSES ONLY) </t>
  </si>
  <si>
    <t xml:space="preserve">average # hrs paid / month     X </t>
  </si>
  <si>
    <t xml:space="preserve">   X  </t>
  </si>
  <si>
    <t>X</t>
  </si>
  <si>
    <t>Rate $:</t>
  </si>
  <si>
    <t>Average # of hours worked:</t>
  </si>
  <si>
    <t>TOTAL MONTHLY COSTS (add lines 2 through 8)</t>
  </si>
  <si>
    <t>TOTAL YEARLY COST (Multiply line 9  X  12  months)</t>
  </si>
  <si>
    <r>
      <t xml:space="preserve">NON-EXEMPT OVERTIME COMPOSITE HOURLY RATE </t>
    </r>
    <r>
      <rPr>
        <sz val="10"/>
        <rFont val="Arial"/>
        <family val="2"/>
      </rPr>
      <t>(</t>
    </r>
    <r>
      <rPr>
        <u/>
        <sz val="10"/>
        <rFont val="Arial"/>
        <family val="2"/>
      </rPr>
      <t>Step 1</t>
    </r>
    <r>
      <rPr>
        <sz val="10"/>
        <rFont val="Arial"/>
        <family val="2"/>
      </rPr>
      <t xml:space="preserve">:  add lines 2 through 5;  </t>
    </r>
    <r>
      <rPr>
        <u/>
        <sz val="10"/>
        <rFont val="Arial"/>
        <family val="2"/>
      </rPr>
      <t>Step 2</t>
    </r>
    <r>
      <rPr>
        <sz val="10"/>
        <rFont val="Arial"/>
        <family val="2"/>
      </rPr>
      <t xml:space="preserve">:  multiply Step 1 answer by 12;  </t>
    </r>
    <r>
      <rPr>
        <u/>
        <sz val="10"/>
        <rFont val="Arial"/>
        <family val="2"/>
      </rPr>
      <t>Step 3</t>
    </r>
    <r>
      <rPr>
        <sz val="10"/>
        <rFont val="Arial"/>
        <family val="2"/>
      </rPr>
      <t xml:space="preserve">: divide Step 2 answer by line 1a;  </t>
    </r>
    <r>
      <rPr>
        <u/>
        <sz val="10"/>
        <rFont val="Arial"/>
        <family val="2"/>
      </rPr>
      <t>Step 4:</t>
    </r>
    <r>
      <rPr>
        <sz val="10"/>
        <rFont val="Arial"/>
        <family val="2"/>
      </rPr>
      <t xml:space="preserve">  multiply Step 3 answer by 1.5)</t>
    </r>
  </si>
  <si>
    <t>1a.</t>
  </si>
  <si>
    <t>1b.</t>
  </si>
  <si>
    <t xml:space="preserve">(Subtract line 1b from line 1a)   </t>
  </si>
  <si>
    <t>=  3a.  $</t>
  </si>
  <si>
    <t>=   4a.  $</t>
  </si>
  <si>
    <t>=  4b.  $</t>
  </si>
  <si>
    <t xml:space="preserve">(Total 4a + 4b) </t>
  </si>
  <si>
    <r>
      <t xml:space="preserve">COMPOSITE HOURLY RATE </t>
    </r>
    <r>
      <rPr>
        <sz val="10"/>
        <rFont val="Arial"/>
        <family val="2"/>
      </rPr>
      <t>( Divide line 10 by line 1)</t>
    </r>
  </si>
  <si>
    <t>Use this sheet for PART TIME EMPLOYEES ONLY</t>
  </si>
  <si>
    <r>
      <t xml:space="preserve">This worksheet can be used for all part-time employees who work a set number of hours per month.  Calculated on a monthly cost, the "Composite Hourly Rate" is an </t>
    </r>
    <r>
      <rPr>
        <b/>
        <i/>
        <sz val="9"/>
        <rFont val="Arial"/>
        <family val="2"/>
      </rPr>
      <t>estimated</t>
    </r>
    <r>
      <rPr>
        <sz val="9"/>
        <rFont val="Arial"/>
        <family val="2"/>
      </rPr>
      <t xml:space="preserve"> rate that includes all payroll costs paid by the employer for the return of services provided by the employee.  See the instruction form for more information.</t>
    </r>
  </si>
  <si>
    <t xml:space="preserve">a.  Paid Hours in a Year = (52 wks/yr X 5 work days/wk = 260 days) </t>
  </si>
  <si>
    <t>Enter the employee's hourly rate</t>
  </si>
  <si>
    <t>1c.</t>
  </si>
  <si>
    <t xml:space="preserve">If you use the Composite Hourly Rate, use these forms rather than create one of your own.  Creating your own form consumes your time, as well as the grants staff time required to review your computations for accuracy before approval can be given.  </t>
  </si>
  <si>
    <r>
      <t xml:space="preserve">The "composite hourly rate" is an estimate only and its computation and use must be kept separate from the district's payroll system.  We are </t>
    </r>
    <r>
      <rPr>
        <u/>
        <sz val="10"/>
        <rFont val="Arial"/>
        <family val="2"/>
      </rPr>
      <t>not</t>
    </r>
    <r>
      <rPr>
        <sz val="10"/>
        <rFont val="Arial"/>
        <family val="2"/>
      </rPr>
      <t xml:space="preserve"> encouraging districts to pay employees by the hour.  Using the composite method of billing salaries and benefits to the grants requires </t>
    </r>
    <r>
      <rPr>
        <u/>
        <sz val="10"/>
        <rFont val="Arial"/>
        <family val="2"/>
      </rPr>
      <t>no</t>
    </r>
    <r>
      <rPr>
        <sz val="10"/>
        <rFont val="Arial"/>
        <family val="2"/>
      </rPr>
      <t xml:space="preserve"> changes in the district's procedures or policies related to the payment of wages and benefits to employees, or to the procedures used to record those transactions on the district's books.  The "composite hourly rate" is used for vouchering purposes only.  This is the key to understanding its value. </t>
    </r>
  </si>
  <si>
    <t>Total:</t>
  </si>
  <si>
    <t>c. Average number of hours worked per month = (Value to be used in part 4 - L&amp;I Benefit)</t>
  </si>
  <si>
    <t>Remember: The total number of hours must total the value in 1c</t>
  </si>
  <si>
    <t>Were cells unlocked and altered?</t>
  </si>
  <si>
    <t>Password to Unlock Cells:</t>
  </si>
  <si>
    <t>Mighty4</t>
  </si>
  <si>
    <t>What Was Altered?</t>
  </si>
  <si>
    <t>Use this sheet for FULL TIME EMPLOYEES ONLY</t>
  </si>
  <si>
    <t>Employee is:</t>
  </si>
  <si>
    <t xml:space="preserve">a.  Paid Hours in a Year = (52 wks/yr X 5 work days/wk = 260 days) X 8 hrs/day </t>
  </si>
  <si>
    <r>
      <t xml:space="preserve">L &amp; I Benefit - Employer's Portion - </t>
    </r>
    <r>
      <rPr>
        <sz val="9"/>
        <rFont val="Arial"/>
        <family val="2"/>
      </rPr>
      <t xml:space="preserve">(Based on an average of the number of office hrs and field hrs per month). </t>
    </r>
  </si>
  <si>
    <t>The total number of hours may not exceed 160 hrs/mo</t>
  </si>
  <si>
    <r>
      <t xml:space="preserve">This worksheet can be used for all full-time employees. Calculated on a monthly cost, the "Composite Hourly Rate" is an </t>
    </r>
    <r>
      <rPr>
        <b/>
        <i/>
        <sz val="9"/>
        <rFont val="Arial"/>
        <family val="2"/>
      </rPr>
      <t>estimated</t>
    </r>
    <r>
      <rPr>
        <sz val="9"/>
        <rFont val="Arial"/>
        <family val="2"/>
      </rPr>
      <t xml:space="preserve"> rate that includes all payroll costs paid by the employer for the return of services provided by the employee.  See the instruction form for more information.</t>
    </r>
  </si>
  <si>
    <t>What Parts were Altered?</t>
  </si>
  <si>
    <t>Were Cells Unlocked and Altered?</t>
  </si>
  <si>
    <r>
      <t xml:space="preserve">GRANT REIMBURSABLE HOURS IN A YEAR - </t>
    </r>
    <r>
      <rPr>
        <b/>
        <sz val="10"/>
        <rFont val="Arial"/>
        <family val="2"/>
      </rPr>
      <t>New comp rate must be calculated each time the paid leave hours change</t>
    </r>
  </si>
  <si>
    <r>
      <t xml:space="preserve">Enter the amount of monthly gross salary - </t>
    </r>
    <r>
      <rPr>
        <b/>
        <sz val="10"/>
        <rFont val="Arial"/>
        <family val="2"/>
      </rPr>
      <t>New comp rate must be calculated each time the salary changes</t>
    </r>
  </si>
  <si>
    <t xml:space="preserve">Unemployment Insurance - </t>
  </si>
  <si>
    <t>New comp rate must be calculated if this amount changes</t>
  </si>
  <si>
    <t>New comp rate must be calculated after each employee has met the wage base of $35,700 annually AND if the rate changes</t>
  </si>
  <si>
    <t>New comp rate must be calcualted if this amount changes</t>
  </si>
  <si>
    <r>
      <t xml:space="preserve">Medical Benefits, per month - </t>
    </r>
    <r>
      <rPr>
        <b/>
        <sz val="10"/>
        <color indexed="10"/>
        <rFont val="Arial"/>
        <family val="2"/>
      </rPr>
      <t>EMPLOYER PAID PORTION ONLY.  Do not include what is deducted from wages</t>
    </r>
  </si>
  <si>
    <r>
      <t xml:space="preserve">Retirement contribution, per month - </t>
    </r>
    <r>
      <rPr>
        <b/>
        <sz val="10"/>
        <color indexed="10"/>
        <rFont val="Arial"/>
        <family val="2"/>
      </rPr>
      <t>EMPLOYER PAID PORTION ONLY!  Do not include what is deducted from wages</t>
    </r>
  </si>
  <si>
    <r>
      <t xml:space="preserve">Other - </t>
    </r>
    <r>
      <rPr>
        <b/>
        <sz val="10"/>
        <color indexed="10"/>
        <rFont val="Arial"/>
        <family val="2"/>
      </rPr>
      <t>EMPLOYER PAID PORTION ONLY!  Do not include what is deducted from wages</t>
    </r>
  </si>
  <si>
    <t>Complete a New Composite Rate Worsheet for Each Employee Every January 1st</t>
  </si>
  <si>
    <t>New comp rate must be calculated each time the hourly rate changes</t>
  </si>
  <si>
    <t>GRANT REIMBURSABLE HOURS IN A YEAR</t>
  </si>
  <si>
    <t>New comp rate must be calculated each time paid hours or paid leave hours change</t>
  </si>
  <si>
    <r>
      <t xml:space="preserve">Medical Benefits, per month - </t>
    </r>
    <r>
      <rPr>
        <b/>
        <sz val="10"/>
        <color indexed="10"/>
        <rFont val="Arial"/>
        <family val="2"/>
      </rPr>
      <t>EMPLOYER PAID PORTION ONLY!  Do not include what is deducted from wages</t>
    </r>
  </si>
  <si>
    <t>New comp rate must be calcualted if the amount changes</t>
  </si>
  <si>
    <t>New comp rate must be calculated if the amount changes</t>
  </si>
  <si>
    <r>
      <rPr>
        <b/>
        <sz val="10"/>
        <color indexed="10"/>
        <rFont val="Arial"/>
        <family val="2"/>
      </rPr>
      <t xml:space="preserve">Other - </t>
    </r>
    <r>
      <rPr>
        <sz val="10"/>
        <rFont val="Arial"/>
        <family val="2"/>
      </rPr>
      <t>EMPLOYER PAID PORTION ONLY!  Do not include what is deducted from wages</t>
    </r>
  </si>
  <si>
    <r>
      <t xml:space="preserve">L &amp; I Benefit - Employer's Portion - </t>
    </r>
    <r>
      <rPr>
        <b/>
        <sz val="9"/>
        <color indexed="10"/>
        <rFont val="Arial"/>
        <family val="2"/>
      </rPr>
      <t xml:space="preserve">(The total number of hours entered must total the value in 1c). </t>
    </r>
  </si>
  <si>
    <t>6.2% X Line 2 (wages)</t>
  </si>
  <si>
    <t>1.45% X Line 2 (wages)</t>
  </si>
  <si>
    <r>
      <t xml:space="preserve">  X   LINE 2 </t>
    </r>
    <r>
      <rPr>
        <b/>
        <sz val="10"/>
        <color indexed="10"/>
        <rFont val="Arial"/>
        <family val="2"/>
      </rPr>
      <t>(wages up to $35,700)</t>
    </r>
  </si>
  <si>
    <t>Complete a New Composite Rate Worksheet for Each Employee Every January 1st</t>
  </si>
  <si>
    <t>Employer:</t>
  </si>
  <si>
    <t>Tri-State Steelheaders</t>
  </si>
  <si>
    <t>x</t>
  </si>
  <si>
    <t>no</t>
  </si>
  <si>
    <t xml:space="preserve">Exempt from overtime pay -- Depending on employer policy, employee may accumulate exchange time at a rate of 1 hr exchange time for every 1 hr worked over 40 hrs in any work week. </t>
  </si>
  <si>
    <t>Non-Exempt from overtime pay -- Depending on employer policy, employee may either be paid for, or offered compensation time for, overtime hours at a rate of 1½ times the hourly pay rate for every 1 hr worked over 40 hrs in any work week.</t>
  </si>
  <si>
    <t>TRI-STATE STEELHEADERS "COMPOSITE HOURLY RATE" WORKSHEET</t>
  </si>
  <si>
    <t>"COMPOSITE HOURLY RATE" WORKSHEET</t>
  </si>
  <si>
    <t>Tara Patten</t>
  </si>
  <si>
    <t>5301 16</t>
  </si>
  <si>
    <t>c. Field Code</t>
  </si>
  <si>
    <t>5006 08</t>
  </si>
  <si>
    <t xml:space="preserve">(Total 4a + 4b + 4c) </t>
  </si>
  <si>
    <t>yes</t>
  </si>
  <si>
    <t>5004 18</t>
  </si>
  <si>
    <r>
      <t xml:space="preserve">  X   LINE 2 </t>
    </r>
    <r>
      <rPr>
        <b/>
        <sz val="10"/>
        <color indexed="10"/>
        <rFont val="Arial"/>
        <family val="2"/>
      </rPr>
      <t>(wages up to $44,000)</t>
    </r>
  </si>
  <si>
    <t>New comp rate must be calculated after each employee has met the wage base of $44,000 annually AND if the rate changes</t>
  </si>
  <si>
    <t>Lynda Oosterhuis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</si>
</sst>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000"/>
    <numFmt numFmtId="165" formatCode="0.00000"/>
  </numFmts>
  <fonts count="21" x14ac:knownFonts="1">
    <font>
      <sz val="10"/>
      <name val="Arial"/>
    </font>
    <font>
      <sz val="10"/>
      <name val="Arial"/>
      <family val="2"/>
    </font>
    <font>
      <sz val="9"/>
      <name val="Arial"/>
      <family val="2"/>
    </font>
    <font>
      <b/>
      <sz val="10"/>
      <name val="Arial"/>
      <family val="2"/>
    </font>
    <font>
      <sz val="8"/>
      <name val="Arial"/>
      <family val="2"/>
    </font>
    <font>
      <i/>
      <sz val="10"/>
      <name val="Arial"/>
      <family val="2"/>
    </font>
    <font>
      <i/>
      <u/>
      <sz val="10"/>
      <name val="Arial"/>
      <family val="2"/>
    </font>
    <font>
      <u/>
      <sz val="10"/>
      <name val="Arial"/>
      <family val="2"/>
    </font>
    <font>
      <sz val="10"/>
      <name val="Arial"/>
      <family val="2"/>
    </font>
    <font>
      <b/>
      <sz val="11"/>
      <name val="Arial"/>
      <family val="2"/>
    </font>
    <font>
      <sz val="10"/>
      <color indexed="54"/>
      <name val="Arial"/>
      <family val="2"/>
    </font>
    <font>
      <sz val="8"/>
      <name val="Arial"/>
      <family val="2"/>
    </font>
    <font>
      <sz val="7"/>
      <name val="Arial"/>
      <family val="2"/>
    </font>
    <font>
      <b/>
      <sz val="12"/>
      <name val="Arial"/>
      <family val="2"/>
    </font>
    <font>
      <b/>
      <i/>
      <sz val="9"/>
      <name val="Arial"/>
      <family val="2"/>
    </font>
    <font>
      <b/>
      <sz val="12"/>
      <color indexed="10"/>
      <name val="Arial"/>
      <family val="2"/>
    </font>
    <font>
      <sz val="9"/>
      <name val="Arial"/>
      <family val="2"/>
    </font>
    <font>
      <b/>
      <sz val="10"/>
      <color indexed="10"/>
      <name val="Arial"/>
      <family val="2"/>
    </font>
    <font>
      <b/>
      <sz val="9"/>
      <color indexed="10"/>
      <name val="Arial"/>
      <family val="2"/>
    </font>
    <font>
      <sz val="10"/>
      <color indexed="10"/>
      <name val="Arial"/>
      <family val="2"/>
    </font>
    <font>
      <b/>
      <sz val="10"/>
      <color indexed="10"/>
      <name val="Arial"/>
      <family val="2"/>
    </font>
  </fonts>
  <fills count="3">
    <fill>
      <patternFill patternType="none"/>
    </fill>
    <fill>
      <patternFill patternType="gray125"/>
    </fill>
    <fill>
      <patternFill patternType="solid">
        <fgColor indexed="13"/>
        <bgColor indexed="64"/>
      </patternFill>
    </fill>
  </fills>
  <borders count="10">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6">
    <xf numFmtId="0" fontId="0" fillId="0" borderId="0" xfId="0"/>
    <xf numFmtId="0" fontId="2" fillId="0" borderId="0" xfId="0" applyFont="1"/>
    <xf numFmtId="0" fontId="0" fillId="0" borderId="0" xfId="0" applyAlignment="1">
      <alignment horizontal="center"/>
    </xf>
    <xf numFmtId="0" fontId="0" fillId="0" borderId="0" xfId="0" applyBorder="1" applyAlignment="1">
      <alignment horizontal="center"/>
    </xf>
    <xf numFmtId="0" fontId="0" fillId="0" borderId="1" xfId="0" applyBorder="1"/>
    <xf numFmtId="0" fontId="0" fillId="0" borderId="0" xfId="0" applyBorder="1" applyAlignment="1"/>
    <xf numFmtId="0" fontId="0" fillId="0" borderId="0" xfId="0" applyBorder="1"/>
    <xf numFmtId="49" fontId="0" fillId="0" borderId="0" xfId="0" applyNumberFormat="1"/>
    <xf numFmtId="44" fontId="0" fillId="0" borderId="1" xfId="0" applyNumberFormat="1" applyBorder="1"/>
    <xf numFmtId="49" fontId="0" fillId="0" borderId="0" xfId="0" applyNumberFormat="1" applyAlignment="1">
      <alignment horizontal="left"/>
    </xf>
    <xf numFmtId="0" fontId="3" fillId="0" borderId="0" xfId="0" applyFont="1"/>
    <xf numFmtId="0" fontId="0" fillId="0" borderId="2" xfId="0" applyBorder="1"/>
    <xf numFmtId="49" fontId="0" fillId="0" borderId="0" xfId="0" applyNumberFormat="1" applyBorder="1" applyAlignment="1">
      <alignment horizontal="right"/>
    </xf>
    <xf numFmtId="0" fontId="0" fillId="0" borderId="0" xfId="0" applyFill="1"/>
    <xf numFmtId="44" fontId="0" fillId="0" borderId="0" xfId="0" applyNumberFormat="1" applyFill="1" applyBorder="1"/>
    <xf numFmtId="0" fontId="0" fillId="0" borderId="0" xfId="0" applyAlignment="1">
      <alignment vertical="top"/>
    </xf>
    <xf numFmtId="44" fontId="0" fillId="0" borderId="0" xfId="0" applyNumberFormat="1" applyBorder="1"/>
    <xf numFmtId="0" fontId="2" fillId="0" borderId="0" xfId="0" applyFont="1" applyAlignment="1">
      <alignment horizontal="center"/>
    </xf>
    <xf numFmtId="49" fontId="0" fillId="0" borderId="0" xfId="0" applyNumberFormat="1" applyAlignment="1">
      <alignment horizontal="center"/>
    </xf>
    <xf numFmtId="49" fontId="0" fillId="0" borderId="0" xfId="0" applyNumberFormat="1" applyFill="1" applyAlignment="1">
      <alignment horizontal="center"/>
    </xf>
    <xf numFmtId="0" fontId="0" fillId="0" borderId="0" xfId="0" applyFill="1" applyAlignment="1">
      <alignment horizontal="center"/>
    </xf>
    <xf numFmtId="0" fontId="3" fillId="0" borderId="0" xfId="0" applyFont="1" applyAlignment="1">
      <alignment horizontal="center"/>
    </xf>
    <xf numFmtId="0" fontId="3" fillId="0" borderId="0" xfId="0" applyFont="1" applyFill="1" applyAlignment="1">
      <alignment horizontal="center"/>
    </xf>
    <xf numFmtId="0" fontId="0" fillId="0" borderId="0" xfId="0" applyBorder="1" applyAlignment="1">
      <alignment horizontal="right"/>
    </xf>
    <xf numFmtId="0" fontId="0" fillId="0" borderId="0" xfId="0" applyAlignment="1"/>
    <xf numFmtId="0" fontId="0" fillId="0" borderId="0" xfId="0" applyFill="1" applyBorder="1"/>
    <xf numFmtId="49" fontId="0" fillId="0" borderId="0" xfId="0" applyNumberFormat="1" applyFill="1" applyBorder="1"/>
    <xf numFmtId="49" fontId="0" fillId="0" borderId="0" xfId="0" applyNumberFormat="1" applyBorder="1"/>
    <xf numFmtId="44" fontId="0" fillId="0" borderId="0" xfId="0" applyNumberFormat="1"/>
    <xf numFmtId="44" fontId="0" fillId="0" borderId="0" xfId="0" applyNumberFormat="1" applyFill="1"/>
    <xf numFmtId="49" fontId="0" fillId="0" borderId="0" xfId="0" applyNumberFormat="1" applyFill="1" applyBorder="1" applyAlignment="1">
      <alignment horizontal="center"/>
    </xf>
    <xf numFmtId="0" fontId="0" fillId="0" borderId="0" xfId="0" applyFill="1" applyBorder="1" applyAlignment="1">
      <alignment horizontal="center"/>
    </xf>
    <xf numFmtId="37" fontId="0" fillId="0" borderId="0" xfId="0" applyNumberFormat="1" applyFill="1" applyBorder="1"/>
    <xf numFmtId="0" fontId="2" fillId="0" borderId="0" xfId="0" applyFont="1" applyBorder="1"/>
    <xf numFmtId="0" fontId="2" fillId="0" borderId="0" xfId="0" applyFont="1" applyBorder="1" applyAlignment="1">
      <alignment horizontal="center"/>
    </xf>
    <xf numFmtId="0" fontId="5" fillId="0" borderId="0" xfId="0" applyFont="1" applyBorder="1"/>
    <xf numFmtId="49" fontId="3"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right"/>
    </xf>
    <xf numFmtId="49" fontId="0" fillId="0" borderId="0" xfId="0" applyNumberFormat="1" applyAlignment="1">
      <alignment horizontal="right"/>
    </xf>
    <xf numFmtId="0" fontId="0" fillId="0" borderId="0" xfId="0" applyBorder="1" applyAlignment="1">
      <alignment horizontal="left"/>
    </xf>
    <xf numFmtId="0" fontId="11" fillId="0" borderId="0" xfId="0" applyFont="1" applyAlignment="1">
      <alignment horizontal="center"/>
    </xf>
    <xf numFmtId="165" fontId="4" fillId="0" borderId="0" xfId="0" applyNumberFormat="1" applyFont="1" applyBorder="1"/>
    <xf numFmtId="0" fontId="4" fillId="0" borderId="0" xfId="0" applyFont="1" applyBorder="1" applyAlignment="1">
      <alignment horizontal="center"/>
    </xf>
    <xf numFmtId="1" fontId="2" fillId="0" borderId="0" xfId="0" applyNumberFormat="1" applyFont="1" applyBorder="1" applyAlignment="1">
      <alignment horizontal="right"/>
    </xf>
    <xf numFmtId="0" fontId="2" fillId="0" borderId="0" xfId="0" applyFont="1" applyBorder="1" applyAlignment="1">
      <alignment horizontal="right"/>
    </xf>
    <xf numFmtId="49" fontId="0" fillId="0" borderId="0" xfId="0" applyNumberFormat="1" applyBorder="1" applyAlignment="1">
      <alignment horizontal="center"/>
    </xf>
    <xf numFmtId="0" fontId="2" fillId="0" borderId="0" xfId="0" applyFont="1" applyAlignment="1">
      <alignment horizontal="right"/>
    </xf>
    <xf numFmtId="49" fontId="0" fillId="0" borderId="0" xfId="0" applyNumberFormat="1" applyFill="1" applyAlignment="1">
      <alignment horizontal="left"/>
    </xf>
    <xf numFmtId="0" fontId="0" fillId="0" borderId="0" xfId="0" applyAlignment="1">
      <alignment horizontal="left" wrapText="1"/>
    </xf>
    <xf numFmtId="0" fontId="10" fillId="0" borderId="0" xfId="0" applyFont="1" applyFill="1"/>
    <xf numFmtId="44" fontId="11" fillId="0" borderId="0" xfId="0" applyNumberFormat="1" applyFont="1" applyFill="1"/>
    <xf numFmtId="0" fontId="12" fillId="0" borderId="0" xfId="0" applyFont="1" applyAlignment="1">
      <alignment horizontal="center"/>
    </xf>
    <xf numFmtId="0" fontId="12" fillId="0" borderId="0" xfId="0" applyFont="1" applyAlignment="1">
      <alignment horizontal="center" vertical="center"/>
    </xf>
    <xf numFmtId="44" fontId="8" fillId="0" borderId="1" xfId="0" applyNumberFormat="1" applyFont="1" applyBorder="1"/>
    <xf numFmtId="44" fontId="8" fillId="0" borderId="1" xfId="0" applyNumberFormat="1" applyFont="1" applyFill="1" applyBorder="1"/>
    <xf numFmtId="0" fontId="0" fillId="0" borderId="0" xfId="0" applyNumberFormat="1" applyBorder="1"/>
    <xf numFmtId="0" fontId="3" fillId="0" borderId="0" xfId="0" applyNumberFormat="1" applyFont="1" applyBorder="1"/>
    <xf numFmtId="0" fontId="0" fillId="0" borderId="3" xfId="0" applyBorder="1" applyAlignment="1">
      <alignment horizontal="right"/>
    </xf>
    <xf numFmtId="0" fontId="8" fillId="0" borderId="0" xfId="0" applyFont="1" applyBorder="1" applyAlignment="1">
      <alignment horizontal="center"/>
    </xf>
    <xf numFmtId="2" fontId="2" fillId="0" borderId="0" xfId="0" applyNumberFormat="1" applyFont="1" applyBorder="1"/>
    <xf numFmtId="49" fontId="0" fillId="0" borderId="0" xfId="0" applyNumberFormat="1" applyBorder="1" applyAlignment="1">
      <alignment horizontal="left"/>
    </xf>
    <xf numFmtId="0" fontId="0" fillId="0" borderId="0" xfId="0" quotePrefix="1" applyAlignment="1">
      <alignment horizontal="right"/>
    </xf>
    <xf numFmtId="0" fontId="8" fillId="0" borderId="0" xfId="0" applyFont="1"/>
    <xf numFmtId="0" fontId="8" fillId="0" borderId="0" xfId="0" applyFont="1" applyAlignment="1">
      <alignment horizontal="left"/>
    </xf>
    <xf numFmtId="0" fontId="8" fillId="0" borderId="0" xfId="0" applyFont="1" applyAlignment="1">
      <alignment horizontal="right"/>
    </xf>
    <xf numFmtId="0" fontId="8" fillId="0" borderId="0" xfId="0" applyFont="1" applyBorder="1"/>
    <xf numFmtId="1" fontId="8" fillId="0" borderId="1" xfId="0" applyNumberFormat="1" applyFont="1" applyBorder="1" applyAlignment="1">
      <alignment horizontal="center"/>
    </xf>
    <xf numFmtId="1" fontId="8" fillId="0" borderId="0" xfId="0" applyNumberFormat="1" applyFont="1" applyBorder="1" applyAlignment="1">
      <alignment horizontal="center"/>
    </xf>
    <xf numFmtId="0" fontId="8" fillId="0" borderId="0" xfId="0" applyFont="1" applyFill="1" applyBorder="1" applyAlignment="1">
      <alignment horizontal="center"/>
    </xf>
    <xf numFmtId="10" fontId="0" fillId="0" borderId="0" xfId="0" applyNumberFormat="1"/>
    <xf numFmtId="0" fontId="0" fillId="0" borderId="1" xfId="0" applyBorder="1" applyAlignment="1">
      <alignment horizontal="right"/>
    </xf>
    <xf numFmtId="0" fontId="0" fillId="0" borderId="0" xfId="0" quotePrefix="1" applyBorder="1"/>
    <xf numFmtId="0" fontId="3" fillId="0" borderId="0" xfId="0" applyFont="1" applyAlignment="1">
      <alignment vertical="top"/>
    </xf>
    <xf numFmtId="0" fontId="0" fillId="0" borderId="4" xfId="0" applyBorder="1" applyAlignment="1">
      <alignment horizontal="right"/>
    </xf>
    <xf numFmtId="0" fontId="12" fillId="0" borderId="0" xfId="0" applyFont="1" applyAlignment="1">
      <alignment horizontal="right"/>
    </xf>
    <xf numFmtId="44" fontId="0" fillId="0" borderId="1" xfId="0" applyNumberFormat="1" applyBorder="1" applyAlignment="1">
      <alignment horizontal="center"/>
    </xf>
    <xf numFmtId="43" fontId="2" fillId="0" borderId="1" xfId="0" applyNumberFormat="1" applyFont="1" applyBorder="1"/>
    <xf numFmtId="43" fontId="2" fillId="0" borderId="0" xfId="0" applyNumberFormat="1" applyFont="1" applyBorder="1"/>
    <xf numFmtId="2" fontId="0" fillId="0" borderId="1" xfId="0" applyNumberFormat="1" applyBorder="1" applyAlignment="1">
      <alignment horizontal="center"/>
    </xf>
    <xf numFmtId="2" fontId="0" fillId="0" borderId="0" xfId="0" applyNumberFormat="1" applyBorder="1" applyAlignment="1">
      <alignment horizontal="center"/>
    </xf>
    <xf numFmtId="44" fontId="0" fillId="0" borderId="0" xfId="0" applyNumberFormat="1" applyBorder="1" applyAlignment="1">
      <alignment horizontal="center"/>
    </xf>
    <xf numFmtId="0" fontId="8" fillId="0" borderId="0" xfId="0" applyFont="1" applyAlignment="1">
      <alignment horizontal="center"/>
    </xf>
    <xf numFmtId="1" fontId="0" fillId="0" borderId="0" xfId="0" applyNumberFormat="1" applyBorder="1" applyAlignment="1">
      <alignment horizontal="center"/>
    </xf>
    <xf numFmtId="2" fontId="8" fillId="0" borderId="1" xfId="0" applyNumberFormat="1" applyFont="1" applyBorder="1" applyAlignment="1">
      <alignment horizontal="center"/>
    </xf>
    <xf numFmtId="0" fontId="8" fillId="0" borderId="0" xfId="0" quotePrefix="1" applyFont="1" applyAlignment="1">
      <alignment horizontal="right"/>
    </xf>
    <xf numFmtId="2" fontId="0" fillId="0" borderId="1" xfId="0" quotePrefix="1" applyNumberFormat="1" applyBorder="1" applyAlignment="1">
      <alignment horizontal="center"/>
    </xf>
    <xf numFmtId="2" fontId="8" fillId="0" borderId="1" xfId="0" applyNumberFormat="1" applyFont="1" applyFill="1" applyBorder="1"/>
    <xf numFmtId="0" fontId="0" fillId="0" borderId="1" xfId="0" applyBorder="1" applyAlignment="1"/>
    <xf numFmtId="0" fontId="0" fillId="0" borderId="5" xfId="0" applyBorder="1"/>
    <xf numFmtId="0" fontId="0" fillId="0" borderId="6" xfId="0" applyBorder="1"/>
    <xf numFmtId="0" fontId="0" fillId="0" borderId="6" xfId="0" applyBorder="1" applyAlignment="1"/>
    <xf numFmtId="0" fontId="0" fillId="0" borderId="6" xfId="0" applyBorder="1" applyAlignment="1">
      <alignment horizontal="right"/>
    </xf>
    <xf numFmtId="49" fontId="0" fillId="0" borderId="0" xfId="0" quotePrefix="1" applyNumberFormat="1" applyAlignment="1">
      <alignment horizontal="right"/>
    </xf>
    <xf numFmtId="0" fontId="0" fillId="0" borderId="7" xfId="0" applyBorder="1"/>
    <xf numFmtId="0" fontId="0" fillId="0" borderId="8" xfId="0" applyBorder="1" applyAlignment="1">
      <alignment horizontal="right"/>
    </xf>
    <xf numFmtId="2" fontId="8" fillId="0" borderId="0" xfId="0" applyNumberFormat="1" applyFont="1" applyFill="1" applyBorder="1"/>
    <xf numFmtId="0" fontId="3" fillId="0" borderId="0" xfId="0" applyFont="1" applyAlignment="1">
      <alignment horizontal="left" wrapText="1"/>
    </xf>
    <xf numFmtId="0" fontId="0" fillId="0" borderId="0" xfId="0" applyAlignment="1">
      <alignment horizontal="left" vertical="top" wrapText="1"/>
    </xf>
    <xf numFmtId="49" fontId="3" fillId="0" borderId="0" xfId="0" applyNumberFormat="1" applyFont="1" applyBorder="1"/>
    <xf numFmtId="2" fontId="3" fillId="0" borderId="1" xfId="0" applyNumberFormat="1" applyFont="1" applyBorder="1" applyAlignment="1">
      <alignment horizontal="center"/>
    </xf>
    <xf numFmtId="2" fontId="3" fillId="0" borderId="0" xfId="0" applyNumberFormat="1" applyFont="1" applyAlignment="1">
      <alignment horizontal="center" wrapText="1"/>
    </xf>
    <xf numFmtId="0" fontId="3" fillId="0" borderId="0" xfId="0" applyFont="1" applyAlignment="1">
      <alignment horizontal="right"/>
    </xf>
    <xf numFmtId="2" fontId="0" fillId="0" borderId="1" xfId="0" applyNumberFormat="1" applyBorder="1" applyAlignment="1" applyProtection="1">
      <alignment horizontal="center"/>
      <protection locked="0"/>
    </xf>
    <xf numFmtId="2"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center"/>
      <protection locked="0"/>
    </xf>
    <xf numFmtId="1" fontId="2" fillId="0" borderId="1" xfId="0" applyNumberFormat="1" applyFont="1" applyBorder="1" applyAlignment="1" applyProtection="1">
      <alignment horizontal="right"/>
      <protection locked="0"/>
    </xf>
    <xf numFmtId="165" fontId="4" fillId="0" borderId="1" xfId="0" applyNumberFormat="1" applyFont="1" applyBorder="1" applyProtection="1">
      <protection locked="0"/>
    </xf>
    <xf numFmtId="2" fontId="2" fillId="0" borderId="1" xfId="0" applyNumberFormat="1" applyFont="1" applyBorder="1" applyAlignment="1" applyProtection="1">
      <alignment horizontal="center"/>
      <protection locked="0"/>
    </xf>
    <xf numFmtId="164" fontId="2" fillId="0" borderId="1" xfId="0" applyNumberFormat="1" applyFont="1" applyBorder="1" applyProtection="1">
      <protection locked="0"/>
    </xf>
    <xf numFmtId="44" fontId="0" fillId="0" borderId="1" xfId="0" applyNumberFormat="1" applyBorder="1" applyProtection="1">
      <protection locked="0"/>
    </xf>
    <xf numFmtId="0" fontId="0" fillId="0" borderId="2" xfId="0" applyBorder="1" applyAlignment="1"/>
    <xf numFmtId="0" fontId="8" fillId="0" borderId="0" xfId="0" applyFont="1" applyBorder="1" applyAlignment="1"/>
    <xf numFmtId="0" fontId="2" fillId="0" borderId="2" xfId="0" applyFont="1" applyBorder="1" applyAlignment="1">
      <alignment horizontal="center" wrapText="1"/>
    </xf>
    <xf numFmtId="0" fontId="2" fillId="0" borderId="0" xfId="0" applyFont="1" applyBorder="1" applyAlignment="1">
      <alignment horizontal="center" wrapText="1"/>
    </xf>
    <xf numFmtId="0" fontId="2" fillId="0" borderId="0" xfId="0" applyFont="1" applyBorder="1" applyAlignment="1">
      <alignment vertical="top" wrapText="1"/>
    </xf>
    <xf numFmtId="0" fontId="2" fillId="0" borderId="4" xfId="0" applyFont="1" applyBorder="1" applyAlignment="1">
      <alignment vertical="top" wrapText="1"/>
    </xf>
    <xf numFmtId="0" fontId="3" fillId="0" borderId="7" xfId="0" applyFont="1" applyBorder="1"/>
    <xf numFmtId="0" fontId="1" fillId="0" borderId="1" xfId="0" applyFont="1" applyBorder="1"/>
    <xf numFmtId="0" fontId="2" fillId="0" borderId="1" xfId="0" quotePrefix="1" applyFont="1" applyBorder="1" applyAlignment="1">
      <alignment horizontal="right"/>
    </xf>
    <xf numFmtId="0" fontId="16" fillId="0" borderId="1" xfId="0" applyFont="1" applyBorder="1"/>
    <xf numFmtId="0" fontId="0" fillId="0" borderId="8" xfId="0" applyBorder="1"/>
    <xf numFmtId="0" fontId="0" fillId="0" borderId="1" xfId="0" applyBorder="1" applyAlignment="1" applyProtection="1">
      <alignment horizontal="left"/>
      <protection locked="0"/>
    </xf>
    <xf numFmtId="164" fontId="2" fillId="0" borderId="0" xfId="0" applyNumberFormat="1" applyFont="1" applyBorder="1" applyProtection="1">
      <protection locked="0"/>
    </xf>
    <xf numFmtId="0" fontId="3" fillId="0" borderId="0" xfId="0" applyFont="1" applyAlignment="1">
      <alignment horizontal="left"/>
    </xf>
    <xf numFmtId="44" fontId="0" fillId="0" borderId="0" xfId="0" applyNumberFormat="1" applyBorder="1" applyProtection="1">
      <protection locked="0"/>
    </xf>
    <xf numFmtId="0" fontId="19" fillId="0" borderId="0" xfId="0" applyFont="1"/>
    <xf numFmtId="0" fontId="20" fillId="0" borderId="0" xfId="0" applyFont="1" applyAlignment="1"/>
    <xf numFmtId="44" fontId="0" fillId="0" borderId="0" xfId="0" applyNumberFormat="1" applyBorder="1" applyAlignment="1" applyProtection="1">
      <alignment horizontal="center"/>
      <protection locked="0"/>
    </xf>
    <xf numFmtId="0" fontId="3" fillId="0" borderId="0" xfId="0" applyFont="1" applyAlignment="1"/>
    <xf numFmtId="0" fontId="3" fillId="0" borderId="0" xfId="0" applyFont="1" applyBorder="1"/>
    <xf numFmtId="0" fontId="3" fillId="0" borderId="0" xfId="0" applyFont="1" applyBorder="1" applyAlignment="1" applyProtection="1">
      <alignment horizontal="left"/>
      <protection locked="0"/>
    </xf>
    <xf numFmtId="0" fontId="0" fillId="0" borderId="0" xfId="0" applyBorder="1" applyAlignment="1" applyProtection="1">
      <alignment horizontal="left"/>
      <protection locked="0"/>
    </xf>
    <xf numFmtId="0" fontId="8" fillId="0" borderId="1" xfId="0" applyFont="1" applyBorder="1" applyAlignment="1">
      <alignment horizontal="left"/>
    </xf>
    <xf numFmtId="0" fontId="0" fillId="0" borderId="9" xfId="0" applyBorder="1" applyAlignment="1" applyProtection="1">
      <alignment horizontal="center"/>
      <protection locked="0"/>
    </xf>
    <xf numFmtId="0" fontId="8" fillId="0" borderId="0" xfId="0" applyFont="1" applyFill="1" applyAlignment="1">
      <alignment horizontal="left"/>
    </xf>
    <xf numFmtId="1" fontId="2" fillId="0" borderId="1" xfId="0" applyNumberFormat="1" applyFont="1" applyFill="1" applyBorder="1" applyAlignment="1" applyProtection="1">
      <alignment horizontal="right"/>
      <protection locked="0"/>
    </xf>
    <xf numFmtId="0" fontId="8" fillId="0" borderId="0" xfId="0" applyFont="1" applyFill="1" applyAlignment="1">
      <alignment horizontal="right"/>
    </xf>
    <xf numFmtId="165" fontId="4" fillId="0" borderId="1" xfId="0" applyNumberFormat="1" applyFont="1" applyFill="1" applyBorder="1" applyProtection="1">
      <protection locked="0"/>
    </xf>
    <xf numFmtId="0" fontId="8" fillId="0" borderId="0" xfId="0" applyFont="1" applyFill="1" applyAlignment="1">
      <alignment horizontal="center"/>
    </xf>
    <xf numFmtId="2" fontId="2" fillId="0" borderId="1" xfId="0" applyNumberFormat="1" applyFont="1" applyFill="1" applyBorder="1" applyAlignment="1" applyProtection="1">
      <alignment horizontal="center"/>
      <protection locked="0"/>
    </xf>
    <xf numFmtId="0" fontId="8" fillId="0" borderId="0" xfId="0" quotePrefix="1" applyFont="1" applyFill="1" applyAlignment="1">
      <alignment horizontal="right"/>
    </xf>
    <xf numFmtId="0" fontId="11" fillId="0" borderId="0" xfId="0" applyFont="1" applyFill="1" applyAlignment="1">
      <alignment horizontal="center"/>
    </xf>
    <xf numFmtId="0" fontId="12" fillId="0" borderId="0" xfId="0" applyFont="1" applyFill="1" applyAlignment="1">
      <alignment horizontal="center" vertical="center"/>
    </xf>
    <xf numFmtId="0" fontId="0" fillId="0" borderId="0" xfId="0" applyAlignment="1">
      <alignment horizontal="center"/>
    </xf>
    <xf numFmtId="0" fontId="1" fillId="0" borderId="0" xfId="0" applyFont="1" applyFill="1" applyAlignment="1">
      <alignment horizontal="left"/>
    </xf>
    <xf numFmtId="0" fontId="1" fillId="0" borderId="0" xfId="0" applyFont="1" applyBorder="1" applyAlignment="1"/>
    <xf numFmtId="0" fontId="1" fillId="0" borderId="1" xfId="0" applyFont="1" applyFill="1" applyBorder="1" applyAlignment="1">
      <alignment horizontal="left"/>
    </xf>
    <xf numFmtId="10" fontId="0" fillId="0" borderId="0" xfId="0" applyNumberFormat="1" applyFill="1"/>
    <xf numFmtId="0" fontId="1" fillId="0" borderId="0" xfId="0" applyFont="1"/>
    <xf numFmtId="0" fontId="0" fillId="0" borderId="1" xfId="0" applyBorder="1" applyAlignment="1" applyProtection="1">
      <alignment horizontal="center"/>
      <protection locked="0"/>
    </xf>
    <xf numFmtId="0" fontId="8" fillId="0" borderId="0" xfId="0" applyFont="1" applyAlignment="1"/>
    <xf numFmtId="0" fontId="20" fillId="0" borderId="0" xfId="0" applyFont="1" applyAlignment="1">
      <alignment horizontal="left" wrapText="1"/>
    </xf>
    <xf numFmtId="0" fontId="8" fillId="0" borderId="0" xfId="0" applyFont="1" applyBorder="1" applyAlignment="1">
      <alignment horizontal="center"/>
    </xf>
    <xf numFmtId="0" fontId="0" fillId="0" borderId="0" xfId="0" applyAlignment="1">
      <alignment horizontal="left" wrapText="1"/>
    </xf>
    <xf numFmtId="0" fontId="0" fillId="0" borderId="0" xfId="0" applyBorder="1" applyAlignment="1">
      <alignment horizontal="center"/>
    </xf>
    <xf numFmtId="0" fontId="0" fillId="0" borderId="1" xfId="0" applyBorder="1" applyAlignment="1">
      <alignment horizontal="left"/>
    </xf>
    <xf numFmtId="49" fontId="3" fillId="0" borderId="0" xfId="0" applyNumberFormat="1" applyFont="1" applyAlignment="1">
      <alignment horizontal="left" wrapText="1"/>
    </xf>
    <xf numFmtId="0" fontId="12" fillId="0" borderId="6" xfId="0" applyFont="1" applyBorder="1" applyAlignment="1">
      <alignment horizontal="center" vertical="center"/>
    </xf>
    <xf numFmtId="0" fontId="0" fillId="0" borderId="6" xfId="0" applyBorder="1" applyAlignment="1">
      <alignment horizontal="center"/>
    </xf>
    <xf numFmtId="0" fontId="3" fillId="0" borderId="1" xfId="0" applyFont="1" applyBorder="1" applyAlignment="1" applyProtection="1">
      <protection locked="0"/>
    </xf>
    <xf numFmtId="0" fontId="0" fillId="0" borderId="1" xfId="0" applyBorder="1" applyAlignment="1" applyProtection="1">
      <protection locked="0"/>
    </xf>
    <xf numFmtId="43" fontId="2" fillId="0" borderId="1" xfId="0" applyNumberFormat="1" applyFont="1" applyBorder="1" applyAlignment="1"/>
    <xf numFmtId="43" fontId="0" fillId="0" borderId="1" xfId="0" applyNumberFormat="1" applyBorder="1" applyAlignment="1"/>
    <xf numFmtId="43" fontId="2" fillId="0" borderId="1" xfId="0" applyNumberFormat="1" applyFont="1" applyBorder="1" applyAlignment="1">
      <alignment horizontal="center"/>
    </xf>
    <xf numFmtId="43" fontId="0" fillId="0" borderId="1" xfId="0" applyNumberFormat="1" applyBorder="1" applyAlignment="1">
      <alignment horizontal="center"/>
    </xf>
    <xf numFmtId="0" fontId="12" fillId="0" borderId="6" xfId="0" applyFont="1" applyBorder="1" applyAlignment="1">
      <alignment horizontal="center"/>
    </xf>
    <xf numFmtId="0" fontId="13" fillId="0" borderId="0" xfId="0" applyFont="1" applyAlignment="1">
      <alignment horizontal="center"/>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15" fillId="0" borderId="0" xfId="0" applyFont="1" applyAlignment="1">
      <alignment horizontal="center"/>
    </xf>
    <xf numFmtId="14" fontId="0" fillId="0" borderId="1" xfId="0" applyNumberFormat="1" applyBorder="1" applyAlignment="1" applyProtection="1">
      <alignment horizontal="center"/>
      <protection locked="0"/>
    </xf>
    <xf numFmtId="0" fontId="13" fillId="2" borderId="0" xfId="0" applyFont="1" applyFill="1" applyAlignment="1">
      <alignment horizont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wrapText="1"/>
    </xf>
    <xf numFmtId="0" fontId="0" fillId="0" borderId="2" xfId="0" applyBorder="1" applyAlignment="1">
      <alignment horizontal="center"/>
    </xf>
    <xf numFmtId="0" fontId="12" fillId="0" borderId="6" xfId="0" applyFont="1" applyFill="1" applyBorder="1" applyAlignment="1">
      <alignment horizontal="center" vertical="center"/>
    </xf>
    <xf numFmtId="0" fontId="0" fillId="0" borderId="6" xfId="0" applyFill="1" applyBorder="1" applyAlignment="1">
      <alignment horizontal="center"/>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43" fontId="2" fillId="0" borderId="1" xfId="0" applyNumberFormat="1" applyFont="1" applyFill="1" applyBorder="1" applyAlignment="1">
      <alignment horizontal="center"/>
    </xf>
    <xf numFmtId="43" fontId="0" fillId="0" borderId="1" xfId="0" applyNumberForma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pplyProtection="1">
      <alignment horizontal="left"/>
      <protection locked="0"/>
    </xf>
    <xf numFmtId="0" fontId="8" fillId="0" borderId="0" xfId="0" applyFont="1" applyAlignment="1">
      <alignment horizontal="left" wrapText="1"/>
    </xf>
    <xf numFmtId="0" fontId="0" fillId="0" borderId="0" xfId="0" applyAlignment="1"/>
    <xf numFmtId="0" fontId="0" fillId="0" borderId="0" xfId="0" applyAlignment="1">
      <alignment horizontal="center"/>
    </xf>
    <xf numFmtId="14" fontId="0" fillId="0" borderId="1" xfId="0" applyNumberFormat="1" applyBorder="1" applyAlignment="1" applyProtection="1">
      <alignment horizontal="left"/>
      <protection locked="0"/>
    </xf>
    <xf numFmtId="0" fontId="0" fillId="0" borderId="0" xfId="0" applyAlignment="1">
      <alignment vertical="top" wrapText="1"/>
    </xf>
    <xf numFmtId="0" fontId="7"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9" fillId="0" borderId="0" xfId="0" applyFont="1" applyAlignment="1">
      <alignment horizontal="center"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book%20A%20-%20Salar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A - Salar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showGridLines="0" topLeftCell="A39" zoomScaleNormal="100" workbookViewId="0">
      <selection activeCell="I32" sqref="I32"/>
    </sheetView>
  </sheetViews>
  <sheetFormatPr defaultRowHeight="12.75" x14ac:dyDescent="0.2"/>
  <cols>
    <col min="1" max="1" width="4" customWidth="1"/>
    <col min="2" max="2" width="12.85546875" customWidth="1"/>
    <col min="3" max="3" width="7.7109375" customWidth="1"/>
    <col min="4" max="4" width="9.5703125" customWidth="1"/>
    <col min="5" max="5" width="7" customWidth="1"/>
    <col min="6" max="6" width="8.42578125" customWidth="1"/>
    <col min="7" max="7" width="9.5703125" customWidth="1"/>
    <col min="8" max="8" width="6.7109375" customWidth="1"/>
    <col min="9" max="9" width="8.5703125" bestFit="1" customWidth="1"/>
    <col min="10" max="10" width="7.140625" customWidth="1"/>
    <col min="11" max="11" width="4.85546875" customWidth="1"/>
    <col min="12" max="12" width="13.42578125" customWidth="1"/>
    <col min="13" max="13" width="10.7109375" customWidth="1"/>
    <col min="14" max="14" width="3.28515625" customWidth="1"/>
    <col min="15" max="15" width="19.5703125" customWidth="1"/>
    <col min="16" max="16" width="3.5703125" customWidth="1"/>
    <col min="17" max="17" width="11.42578125" customWidth="1"/>
    <col min="18" max="18" width="6.28515625" customWidth="1"/>
    <col min="19" max="19" width="6.140625" customWidth="1"/>
  </cols>
  <sheetData>
    <row r="1" spans="1:20" ht="15.75" x14ac:dyDescent="0.25">
      <c r="A1" s="167" t="s">
        <v>51</v>
      </c>
      <c r="B1" s="167"/>
      <c r="C1" s="167"/>
      <c r="D1" s="167"/>
      <c r="E1" s="167"/>
      <c r="F1" s="167"/>
      <c r="G1" s="167"/>
      <c r="H1" s="167"/>
      <c r="I1" s="167"/>
      <c r="J1" s="167"/>
      <c r="K1" s="167"/>
      <c r="L1" s="167"/>
      <c r="M1" s="167"/>
      <c r="N1" s="167"/>
      <c r="O1" s="167"/>
      <c r="P1" s="2"/>
      <c r="Q1" s="2"/>
      <c r="R1" s="24"/>
      <c r="S1" s="24"/>
      <c r="T1" s="24"/>
    </row>
    <row r="2" spans="1:20" ht="15.75" x14ac:dyDescent="0.25">
      <c r="A2" s="167" t="s">
        <v>118</v>
      </c>
      <c r="B2" s="167"/>
      <c r="C2" s="167"/>
      <c r="D2" s="167"/>
      <c r="E2" s="167"/>
      <c r="F2" s="167"/>
      <c r="G2" s="167"/>
      <c r="H2" s="167"/>
      <c r="I2" s="167"/>
      <c r="J2" s="167"/>
      <c r="K2" s="167"/>
      <c r="L2" s="167"/>
      <c r="M2" s="167"/>
      <c r="N2" s="167"/>
      <c r="O2" s="167"/>
      <c r="P2" s="2"/>
      <c r="Q2" s="2"/>
      <c r="R2" s="24"/>
      <c r="S2" s="24"/>
      <c r="T2" s="24"/>
    </row>
    <row r="3" spans="1:20" ht="15.75" x14ac:dyDescent="0.25">
      <c r="A3" s="170" t="s">
        <v>82</v>
      </c>
      <c r="B3" s="170"/>
      <c r="C3" s="170"/>
      <c r="D3" s="170"/>
      <c r="E3" s="170"/>
      <c r="F3" s="170"/>
      <c r="G3" s="170"/>
      <c r="H3" s="170"/>
      <c r="I3" s="170"/>
      <c r="J3" s="170"/>
      <c r="K3" s="170"/>
      <c r="L3" s="170"/>
      <c r="M3" s="170"/>
      <c r="N3" s="170"/>
      <c r="O3" s="170"/>
      <c r="P3" s="2"/>
      <c r="Q3" s="2"/>
      <c r="R3" s="24"/>
      <c r="S3" s="24"/>
      <c r="T3" s="24"/>
    </row>
    <row r="4" spans="1:20" ht="15.75" x14ac:dyDescent="0.25">
      <c r="A4" s="172" t="s">
        <v>111</v>
      </c>
      <c r="B4" s="172"/>
      <c r="C4" s="172"/>
      <c r="D4" s="172"/>
      <c r="E4" s="172"/>
      <c r="F4" s="172"/>
      <c r="G4" s="172"/>
      <c r="H4" s="172"/>
      <c r="I4" s="172"/>
      <c r="J4" s="172"/>
      <c r="K4" s="172"/>
      <c r="L4" s="172"/>
      <c r="M4" s="172"/>
      <c r="N4" s="172"/>
      <c r="O4" s="172"/>
      <c r="P4" s="172"/>
      <c r="Q4" s="2"/>
      <c r="R4" s="24"/>
      <c r="S4" s="24"/>
      <c r="T4" s="24"/>
    </row>
    <row r="5" spans="1:20" ht="9.9499999999999993" customHeight="1" x14ac:dyDescent="0.2">
      <c r="P5" s="2"/>
      <c r="Q5" s="2"/>
      <c r="R5" s="24"/>
      <c r="S5" s="24"/>
      <c r="T5" s="24"/>
    </row>
    <row r="6" spans="1:20" ht="12.75" customHeight="1" x14ac:dyDescent="0.2">
      <c r="A6" s="175" t="s">
        <v>87</v>
      </c>
      <c r="B6" s="154"/>
      <c r="C6" s="154"/>
      <c r="D6" s="154"/>
      <c r="E6" s="154"/>
      <c r="F6" s="154"/>
      <c r="G6" s="154"/>
      <c r="H6" s="154"/>
      <c r="I6" s="154"/>
      <c r="J6" s="154"/>
      <c r="K6" s="154"/>
      <c r="L6" s="154"/>
      <c r="M6" s="154"/>
      <c r="N6" s="154"/>
      <c r="O6" s="154"/>
      <c r="P6" s="2"/>
      <c r="Q6" s="2"/>
      <c r="R6" s="2"/>
      <c r="S6" s="2"/>
      <c r="T6" s="2"/>
    </row>
    <row r="7" spans="1:20" x14ac:dyDescent="0.2">
      <c r="A7" s="154"/>
      <c r="B7" s="154"/>
      <c r="C7" s="154"/>
      <c r="D7" s="154"/>
      <c r="E7" s="154"/>
      <c r="F7" s="154"/>
      <c r="G7" s="154"/>
      <c r="H7" s="154"/>
      <c r="I7" s="154"/>
      <c r="J7" s="154"/>
      <c r="K7" s="154"/>
      <c r="L7" s="154"/>
      <c r="M7" s="154"/>
      <c r="N7" s="154"/>
      <c r="O7" s="154"/>
      <c r="P7" s="2"/>
      <c r="Q7" s="2"/>
      <c r="R7" s="2"/>
      <c r="S7" s="2"/>
    </row>
    <row r="8" spans="1:20" x14ac:dyDescent="0.2">
      <c r="A8" s="154"/>
      <c r="B8" s="154"/>
      <c r="C8" s="154"/>
      <c r="D8" s="154"/>
      <c r="E8" s="154"/>
      <c r="F8" s="154"/>
      <c r="G8" s="154"/>
      <c r="H8" s="154"/>
      <c r="I8" s="154"/>
      <c r="J8" s="154"/>
      <c r="K8" s="154"/>
      <c r="L8" s="154"/>
      <c r="M8" s="154"/>
      <c r="N8" s="154"/>
      <c r="O8" s="154"/>
      <c r="P8" s="2"/>
      <c r="Q8" s="2"/>
      <c r="R8" s="2"/>
      <c r="S8" s="2"/>
    </row>
    <row r="9" spans="1:20" ht="8.1" customHeight="1" x14ac:dyDescent="0.2">
      <c r="A9" s="49"/>
      <c r="B9" s="49"/>
      <c r="C9" s="49"/>
      <c r="D9" s="49"/>
      <c r="E9" s="49"/>
      <c r="F9" s="49"/>
      <c r="G9" s="49"/>
      <c r="H9" s="49"/>
      <c r="I9" s="49"/>
      <c r="J9" s="49"/>
      <c r="K9" s="49"/>
      <c r="L9" s="49"/>
      <c r="M9" s="49"/>
      <c r="N9" s="49"/>
      <c r="O9" s="49"/>
      <c r="P9" s="2"/>
      <c r="Q9" s="2"/>
      <c r="R9" s="2"/>
      <c r="S9" s="2"/>
    </row>
    <row r="10" spans="1:20" ht="7.5" customHeight="1" x14ac:dyDescent="0.2">
      <c r="A10" s="89"/>
      <c r="B10" s="90"/>
      <c r="C10" s="90"/>
      <c r="D10" s="91"/>
      <c r="E10" s="91"/>
      <c r="F10" s="91"/>
      <c r="G10" s="91"/>
      <c r="H10" s="91"/>
      <c r="I10" s="92"/>
      <c r="J10" s="92"/>
      <c r="K10" s="92"/>
      <c r="L10" s="91"/>
      <c r="M10" s="90"/>
      <c r="N10" s="90"/>
      <c r="O10" s="58"/>
      <c r="P10" s="23"/>
      <c r="Q10" s="5"/>
      <c r="R10" s="5"/>
      <c r="S10" s="2"/>
    </row>
    <row r="11" spans="1:20" ht="16.5" customHeight="1" x14ac:dyDescent="0.2">
      <c r="A11" s="176" t="s">
        <v>112</v>
      </c>
      <c r="B11" s="155"/>
      <c r="C11" s="150" t="s">
        <v>113</v>
      </c>
      <c r="D11" s="150"/>
      <c r="E11" s="150"/>
      <c r="F11" s="150"/>
      <c r="G11" s="150"/>
      <c r="H11" s="150"/>
      <c r="I11" s="150"/>
      <c r="J11" s="150"/>
      <c r="K11" s="150"/>
      <c r="L11" s="150"/>
      <c r="M11" s="150"/>
      <c r="N11" s="150"/>
      <c r="O11" s="74"/>
      <c r="P11" s="23"/>
      <c r="Q11" s="5"/>
      <c r="R11" s="5"/>
      <c r="S11" s="2"/>
    </row>
    <row r="12" spans="1:20" ht="8.1" customHeight="1" x14ac:dyDescent="0.2">
      <c r="A12" s="11"/>
      <c r="B12" s="6"/>
      <c r="C12" s="6"/>
      <c r="D12" s="5"/>
      <c r="E12" s="5"/>
      <c r="F12" s="5"/>
      <c r="G12" s="5"/>
      <c r="H12" s="5"/>
      <c r="I12" s="23"/>
      <c r="J12" s="23"/>
      <c r="K12" s="23"/>
      <c r="L12" s="5"/>
      <c r="M12" s="6"/>
      <c r="N12" s="6"/>
      <c r="O12" s="74"/>
      <c r="P12" s="23"/>
      <c r="Q12" s="5"/>
      <c r="R12" s="5"/>
      <c r="S12" s="2"/>
    </row>
    <row r="13" spans="1:20" ht="16.5" customHeight="1" x14ac:dyDescent="0.2">
      <c r="A13" s="176" t="s">
        <v>50</v>
      </c>
      <c r="B13" s="155"/>
      <c r="C13" s="150" t="s">
        <v>120</v>
      </c>
      <c r="D13" s="150"/>
      <c r="E13" s="150"/>
      <c r="F13" s="150"/>
      <c r="G13" s="150"/>
      <c r="H13" s="155" t="s">
        <v>49</v>
      </c>
      <c r="I13" s="155"/>
      <c r="J13" s="171">
        <v>40909</v>
      </c>
      <c r="K13" s="171"/>
      <c r="L13" s="171"/>
      <c r="M13" s="171"/>
      <c r="N13" s="171"/>
      <c r="O13" s="74"/>
      <c r="P13" s="23"/>
      <c r="Q13" s="5"/>
      <c r="R13" s="5"/>
      <c r="S13" s="2"/>
    </row>
    <row r="14" spans="1:20" ht="7.5" customHeight="1" x14ac:dyDescent="0.2">
      <c r="A14" s="11"/>
      <c r="B14" s="6"/>
      <c r="C14" s="6"/>
      <c r="D14" s="5"/>
      <c r="E14" s="5"/>
      <c r="F14" s="5"/>
      <c r="G14" s="5"/>
      <c r="H14" s="5"/>
      <c r="I14" s="23"/>
      <c r="J14" s="23"/>
      <c r="K14" s="23"/>
      <c r="L14" s="5"/>
      <c r="M14" s="6"/>
      <c r="N14" s="6"/>
      <c r="O14" s="74"/>
      <c r="P14" s="23"/>
      <c r="Q14" s="5"/>
      <c r="R14" s="5"/>
      <c r="S14" s="2"/>
    </row>
    <row r="15" spans="1:20" ht="7.5" customHeight="1" x14ac:dyDescent="0.2">
      <c r="A15" s="11"/>
      <c r="B15" s="6"/>
      <c r="C15" s="6"/>
      <c r="D15" s="5"/>
      <c r="E15" s="5"/>
      <c r="F15" s="5"/>
      <c r="G15" s="5"/>
      <c r="H15" s="5"/>
      <c r="I15" s="23"/>
      <c r="J15" s="23"/>
      <c r="K15" s="23"/>
      <c r="L15" s="5"/>
      <c r="M15" s="6"/>
      <c r="N15" s="6"/>
      <c r="O15" s="74"/>
      <c r="P15" s="23"/>
      <c r="Q15" s="5"/>
      <c r="R15" s="5"/>
      <c r="S15" s="2"/>
    </row>
    <row r="16" spans="1:20" ht="12.75" customHeight="1" x14ac:dyDescent="0.2">
      <c r="A16" s="111"/>
      <c r="B16" s="112" t="s">
        <v>83</v>
      </c>
      <c r="C16" s="134" t="s">
        <v>114</v>
      </c>
      <c r="D16" s="173" t="s">
        <v>116</v>
      </c>
      <c r="E16" s="173"/>
      <c r="F16" s="173"/>
      <c r="G16" s="173"/>
      <c r="H16" s="173"/>
      <c r="I16" s="173"/>
      <c r="J16" s="173"/>
      <c r="K16" s="173"/>
      <c r="L16" s="173"/>
      <c r="M16" s="173"/>
      <c r="N16" s="173"/>
      <c r="O16" s="174"/>
      <c r="P16" s="3"/>
      <c r="Q16" s="3"/>
      <c r="R16" s="2"/>
      <c r="S16" s="2"/>
    </row>
    <row r="17" spans="1:20" ht="12.75" customHeight="1" x14ac:dyDescent="0.2">
      <c r="A17" s="113"/>
      <c r="B17" s="114"/>
      <c r="C17" s="114"/>
      <c r="D17" s="173"/>
      <c r="E17" s="173"/>
      <c r="F17" s="173"/>
      <c r="G17" s="173"/>
      <c r="H17" s="173"/>
      <c r="I17" s="173"/>
      <c r="J17" s="173"/>
      <c r="K17" s="173"/>
      <c r="L17" s="173"/>
      <c r="M17" s="173"/>
      <c r="N17" s="173"/>
      <c r="O17" s="174"/>
      <c r="P17" s="3"/>
      <c r="Q17" s="3"/>
      <c r="R17" s="2"/>
      <c r="S17" s="2"/>
    </row>
    <row r="18" spans="1:20" ht="7.5" customHeight="1" x14ac:dyDescent="0.2">
      <c r="A18" s="113"/>
      <c r="B18" s="114"/>
      <c r="C18" s="6"/>
      <c r="D18" s="115"/>
      <c r="E18" s="115"/>
      <c r="F18" s="115"/>
      <c r="G18" s="115"/>
      <c r="H18" s="115"/>
      <c r="I18" s="115"/>
      <c r="J18" s="115"/>
      <c r="K18" s="115"/>
      <c r="L18" s="115"/>
      <c r="M18" s="115"/>
      <c r="N18" s="115"/>
      <c r="O18" s="116"/>
      <c r="P18" s="3"/>
      <c r="Q18" s="3"/>
      <c r="R18" s="2"/>
      <c r="S18" s="2"/>
    </row>
    <row r="19" spans="1:20" ht="12.75" customHeight="1" x14ac:dyDescent="0.2">
      <c r="A19" s="113"/>
      <c r="B19" s="114"/>
      <c r="C19" s="134"/>
      <c r="D19" s="168" t="s">
        <v>117</v>
      </c>
      <c r="E19" s="168"/>
      <c r="F19" s="168"/>
      <c r="G19" s="168"/>
      <c r="H19" s="168"/>
      <c r="I19" s="168"/>
      <c r="J19" s="168"/>
      <c r="K19" s="168"/>
      <c r="L19" s="168"/>
      <c r="M19" s="168"/>
      <c r="N19" s="168"/>
      <c r="O19" s="169"/>
      <c r="P19" s="5"/>
      <c r="Q19" s="3"/>
      <c r="R19" s="2"/>
      <c r="S19" s="2"/>
    </row>
    <row r="20" spans="1:20" x14ac:dyDescent="0.2">
      <c r="A20" s="113"/>
      <c r="B20" s="114"/>
      <c r="C20" s="114"/>
      <c r="D20" s="168"/>
      <c r="E20" s="168"/>
      <c r="F20" s="168"/>
      <c r="G20" s="168"/>
      <c r="H20" s="168"/>
      <c r="I20" s="168"/>
      <c r="J20" s="168"/>
      <c r="K20" s="168"/>
      <c r="L20" s="168"/>
      <c r="M20" s="168"/>
      <c r="N20" s="168"/>
      <c r="O20" s="169"/>
      <c r="P20" s="5"/>
      <c r="Q20" s="3"/>
      <c r="R20" s="2"/>
      <c r="S20" s="2"/>
    </row>
    <row r="21" spans="1:20" ht="7.5" customHeight="1" x14ac:dyDescent="0.2">
      <c r="A21" s="11"/>
      <c r="B21" s="6"/>
      <c r="C21" s="6"/>
      <c r="D21" s="5"/>
      <c r="E21" s="5"/>
      <c r="F21" s="5"/>
      <c r="G21" s="5"/>
      <c r="H21" s="5"/>
      <c r="I21" s="23"/>
      <c r="J21" s="23"/>
      <c r="K21" s="23"/>
      <c r="L21" s="5"/>
      <c r="M21" s="6"/>
      <c r="N21" s="6"/>
      <c r="O21" s="74"/>
      <c r="P21" s="23"/>
      <c r="Q21" s="5"/>
      <c r="R21" s="5"/>
      <c r="S21" s="2"/>
    </row>
    <row r="22" spans="1:20" ht="16.5" customHeight="1" x14ac:dyDescent="0.2">
      <c r="A22" s="11"/>
      <c r="B22" s="5" t="s">
        <v>89</v>
      </c>
      <c r="C22" s="5"/>
      <c r="D22" s="5"/>
      <c r="E22" s="150" t="s">
        <v>115</v>
      </c>
      <c r="F22" s="150"/>
      <c r="G22" s="150"/>
      <c r="H22" s="155" t="s">
        <v>79</v>
      </c>
      <c r="I22" s="155"/>
      <c r="J22" s="155"/>
      <c r="K22" s="156" t="s">
        <v>80</v>
      </c>
      <c r="L22" s="156"/>
      <c r="M22" s="156"/>
      <c r="N22" s="156"/>
      <c r="O22" s="74"/>
      <c r="P22" s="23"/>
      <c r="Q22" s="5"/>
      <c r="R22" s="5"/>
      <c r="S22" s="2"/>
    </row>
    <row r="23" spans="1:20" ht="7.5" customHeight="1" x14ac:dyDescent="0.2">
      <c r="A23" s="11"/>
      <c r="B23" s="6"/>
      <c r="C23" s="6"/>
      <c r="D23" s="5"/>
      <c r="E23" s="5"/>
      <c r="F23" s="5"/>
      <c r="G23" s="5"/>
      <c r="H23" s="5"/>
      <c r="I23" s="23"/>
      <c r="J23" s="23"/>
      <c r="K23" s="23"/>
      <c r="L23" s="5"/>
      <c r="M23" s="6"/>
      <c r="N23" s="6"/>
      <c r="O23" s="74"/>
      <c r="P23" s="23"/>
      <c r="Q23" s="5"/>
      <c r="R23" s="5"/>
      <c r="S23" s="2"/>
    </row>
    <row r="24" spans="1:20" ht="16.5" customHeight="1" x14ac:dyDescent="0.2">
      <c r="A24" s="11"/>
      <c r="B24" s="40" t="s">
        <v>88</v>
      </c>
      <c r="C24" s="40"/>
      <c r="D24" s="150"/>
      <c r="E24" s="150"/>
      <c r="F24" s="150"/>
      <c r="G24" s="150"/>
      <c r="H24" s="150"/>
      <c r="I24" s="150"/>
      <c r="J24" s="150"/>
      <c r="K24" s="150"/>
      <c r="L24" s="150"/>
      <c r="M24" s="150"/>
      <c r="N24" s="150"/>
      <c r="O24" s="74"/>
      <c r="P24" s="23"/>
      <c r="Q24" s="5"/>
      <c r="R24" s="5"/>
      <c r="S24" s="2"/>
    </row>
    <row r="25" spans="1:20" ht="7.5" customHeight="1" x14ac:dyDescent="0.2">
      <c r="A25" s="11"/>
      <c r="B25" s="6"/>
      <c r="C25" s="6"/>
      <c r="D25" s="5"/>
      <c r="E25" s="5"/>
      <c r="F25" s="5"/>
      <c r="G25" s="5"/>
      <c r="H25" s="5"/>
      <c r="I25" s="23"/>
      <c r="J25" s="23"/>
      <c r="K25" s="23"/>
      <c r="L25" s="5"/>
      <c r="M25" s="6"/>
      <c r="N25" s="6"/>
      <c r="O25" s="74"/>
      <c r="P25" s="23"/>
      <c r="Q25" s="5"/>
      <c r="R25" s="5"/>
      <c r="S25" s="2"/>
    </row>
    <row r="26" spans="1:20" ht="8.1" customHeight="1" x14ac:dyDescent="0.2">
      <c r="A26" s="117"/>
      <c r="B26" s="4"/>
      <c r="C26" s="4"/>
      <c r="D26" s="118"/>
      <c r="E26" s="119"/>
      <c r="F26" s="120"/>
      <c r="G26" s="4"/>
      <c r="H26" s="4"/>
      <c r="I26" s="4"/>
      <c r="J26" s="4"/>
      <c r="K26" s="4"/>
      <c r="L26" s="4"/>
      <c r="M26" s="4"/>
      <c r="N26" s="4"/>
      <c r="O26" s="121"/>
      <c r="Q26" s="35"/>
      <c r="R26" s="35"/>
    </row>
    <row r="27" spans="1:20" ht="9.9499999999999993" customHeight="1" x14ac:dyDescent="0.2">
      <c r="A27" s="10"/>
      <c r="M27" s="21"/>
      <c r="N27" s="13"/>
      <c r="O27" s="22"/>
      <c r="Q27" s="35"/>
      <c r="R27" s="35"/>
    </row>
    <row r="28" spans="1:20" ht="14.25" customHeight="1" x14ac:dyDescent="0.2">
      <c r="A28" s="12" t="s">
        <v>3</v>
      </c>
      <c r="B28" s="66" t="s">
        <v>90</v>
      </c>
      <c r="C28" s="6"/>
      <c r="D28" s="6"/>
      <c r="E28" s="6"/>
      <c r="F28" s="6"/>
      <c r="G28" s="6"/>
      <c r="H28" s="6"/>
      <c r="I28" s="6"/>
      <c r="J28" s="6"/>
      <c r="K28" s="6"/>
      <c r="L28" s="6"/>
      <c r="M28" s="6"/>
      <c r="N28" s="25"/>
      <c r="O28" s="25"/>
      <c r="P28" s="25"/>
      <c r="Q28" s="13"/>
      <c r="R28" s="6"/>
      <c r="S28" s="6"/>
      <c r="T28" s="6"/>
    </row>
    <row r="29" spans="1:20" x14ac:dyDescent="0.2">
      <c r="A29" s="23"/>
      <c r="B29" s="66" t="s">
        <v>84</v>
      </c>
      <c r="C29" s="6"/>
      <c r="D29" s="6"/>
      <c r="E29" s="6"/>
      <c r="F29" s="6"/>
      <c r="G29" s="6"/>
      <c r="H29" s="6"/>
      <c r="I29" s="80"/>
      <c r="J29" s="6"/>
      <c r="K29" s="27" t="s">
        <v>60</v>
      </c>
      <c r="L29" s="86">
        <v>1820</v>
      </c>
      <c r="M29" s="6" t="s">
        <v>36</v>
      </c>
      <c r="N29" s="6"/>
      <c r="P29" s="25"/>
      <c r="Q29" s="13"/>
      <c r="R29" s="6"/>
      <c r="S29" s="6"/>
      <c r="T29" s="6"/>
    </row>
    <row r="30" spans="1:20" ht="3" customHeight="1" x14ac:dyDescent="0.2">
      <c r="A30" s="6"/>
      <c r="B30" s="6"/>
      <c r="C30" s="6"/>
      <c r="D30" s="6"/>
      <c r="E30" s="6"/>
      <c r="F30" s="6"/>
      <c r="G30" s="6"/>
      <c r="H30" s="6"/>
      <c r="I30" s="6"/>
      <c r="J30" s="6"/>
      <c r="K30" s="25"/>
      <c r="L30" s="25"/>
      <c r="M30" s="6"/>
      <c r="N30" s="6"/>
      <c r="P30" s="25"/>
      <c r="Q30" s="13"/>
      <c r="R30" s="6"/>
      <c r="S30" s="6"/>
      <c r="T30" s="6"/>
    </row>
    <row r="31" spans="1:20" ht="12.75" customHeight="1" x14ac:dyDescent="0.2">
      <c r="A31" s="6"/>
      <c r="B31" s="66" t="s">
        <v>29</v>
      </c>
      <c r="C31" s="6"/>
      <c r="D31" s="6"/>
      <c r="E31" s="6"/>
      <c r="F31" s="6"/>
      <c r="G31" s="6"/>
      <c r="H31" s="6"/>
      <c r="I31" s="6"/>
      <c r="J31" s="6"/>
      <c r="K31" s="25"/>
      <c r="L31" s="25"/>
      <c r="M31" s="6"/>
      <c r="N31" s="6"/>
      <c r="P31" s="25"/>
      <c r="Q31" s="13"/>
      <c r="R31" s="6"/>
      <c r="S31" s="6"/>
      <c r="T31" s="6"/>
    </row>
    <row r="32" spans="1:20" ht="12.75" customHeight="1" x14ac:dyDescent="0.2">
      <c r="A32" s="6"/>
      <c r="B32" s="6"/>
      <c r="C32" s="66" t="s">
        <v>0</v>
      </c>
      <c r="D32" s="66"/>
      <c r="E32" s="104"/>
      <c r="F32" s="153" t="s">
        <v>30</v>
      </c>
      <c r="G32" s="153"/>
      <c r="H32" s="153"/>
      <c r="I32" s="67"/>
      <c r="J32" s="68" t="s">
        <v>36</v>
      </c>
      <c r="K32" s="6"/>
      <c r="L32" s="25"/>
      <c r="M32" s="6" t="s">
        <v>23</v>
      </c>
      <c r="N32" s="6"/>
      <c r="P32" s="25"/>
      <c r="Q32" s="13"/>
      <c r="R32" s="6"/>
      <c r="S32" s="6"/>
      <c r="T32" s="6"/>
    </row>
    <row r="33" spans="1:20" ht="3" customHeight="1" x14ac:dyDescent="0.2">
      <c r="A33" s="6"/>
      <c r="B33" s="6"/>
      <c r="C33" s="66"/>
      <c r="D33" s="66"/>
      <c r="E33" s="59"/>
      <c r="F33" s="66"/>
      <c r="G33" s="66"/>
      <c r="H33" s="66"/>
      <c r="I33" s="69"/>
      <c r="J33" s="69"/>
      <c r="K33" s="6"/>
      <c r="L33" s="25"/>
      <c r="M33" s="6"/>
      <c r="N33" s="6"/>
      <c r="P33" s="25"/>
      <c r="Q33" s="13"/>
      <c r="R33" s="6"/>
      <c r="S33" s="6"/>
      <c r="T33" s="6"/>
    </row>
    <row r="34" spans="1:20" x14ac:dyDescent="0.2">
      <c r="A34" s="6"/>
      <c r="B34" s="6"/>
      <c r="C34" s="66" t="s">
        <v>1</v>
      </c>
      <c r="D34" s="66"/>
      <c r="E34" s="104"/>
      <c r="F34" s="153" t="s">
        <v>30</v>
      </c>
      <c r="G34" s="153"/>
      <c r="H34" s="153"/>
      <c r="I34" s="67">
        <f>12*E34</f>
        <v>0</v>
      </c>
      <c r="J34" s="68" t="s">
        <v>36</v>
      </c>
      <c r="K34" s="6"/>
      <c r="L34" s="25"/>
      <c r="M34" s="6"/>
      <c r="N34" s="6"/>
      <c r="P34" s="25"/>
      <c r="Q34" s="13"/>
      <c r="R34" s="6"/>
      <c r="S34" s="6"/>
      <c r="T34" s="6"/>
    </row>
    <row r="35" spans="1:20" ht="3" customHeight="1" x14ac:dyDescent="0.2">
      <c r="A35" s="6"/>
      <c r="B35" s="6"/>
      <c r="C35" s="66"/>
      <c r="D35" s="66"/>
      <c r="E35" s="59"/>
      <c r="F35" s="66"/>
      <c r="G35" s="66"/>
      <c r="H35" s="66"/>
      <c r="I35" s="69"/>
      <c r="J35" s="69"/>
      <c r="K35" s="6"/>
      <c r="L35" s="25"/>
      <c r="M35" s="6"/>
      <c r="N35" s="6"/>
      <c r="P35" s="25"/>
      <c r="Q35" s="13"/>
      <c r="R35" s="6"/>
      <c r="S35" s="6"/>
      <c r="T35" s="6"/>
    </row>
    <row r="36" spans="1:20" x14ac:dyDescent="0.2">
      <c r="A36" s="6"/>
      <c r="B36" s="6"/>
      <c r="C36" s="66" t="s">
        <v>2</v>
      </c>
      <c r="D36" s="66"/>
      <c r="E36" s="104"/>
      <c r="F36" s="59" t="s">
        <v>47</v>
      </c>
      <c r="G36" s="84">
        <v>8</v>
      </c>
      <c r="H36" s="59" t="s">
        <v>48</v>
      </c>
      <c r="I36" s="67">
        <f>G36*E36</f>
        <v>0</v>
      </c>
      <c r="J36" s="68" t="s">
        <v>36</v>
      </c>
      <c r="K36" s="6"/>
      <c r="L36" s="25"/>
      <c r="M36" s="6"/>
      <c r="N36" s="6"/>
      <c r="P36" s="25"/>
      <c r="Q36" s="13"/>
      <c r="R36" s="6"/>
      <c r="S36" s="6"/>
      <c r="T36" s="6"/>
    </row>
    <row r="37" spans="1:20" ht="3" customHeight="1" x14ac:dyDescent="0.2">
      <c r="A37" s="6"/>
      <c r="B37" s="6"/>
      <c r="C37" s="6"/>
      <c r="D37" s="6"/>
      <c r="E37" s="6"/>
      <c r="F37" s="6"/>
      <c r="G37" s="6"/>
      <c r="H37" s="6"/>
      <c r="I37" s="3"/>
      <c r="J37" s="3"/>
      <c r="K37" s="25"/>
      <c r="L37" s="25"/>
      <c r="M37" s="6"/>
      <c r="N37" s="6"/>
      <c r="P37" s="25"/>
      <c r="Q37" s="13"/>
    </row>
    <row r="38" spans="1:20" x14ac:dyDescent="0.2">
      <c r="A38" s="23"/>
      <c r="B38" s="33"/>
      <c r="C38" s="6"/>
      <c r="D38" s="6"/>
      <c r="E38" s="6"/>
      <c r="F38" s="6"/>
      <c r="G38" s="6"/>
      <c r="H38" s="6"/>
      <c r="I38" s="6"/>
      <c r="J38" s="6"/>
      <c r="K38" s="27" t="s">
        <v>61</v>
      </c>
      <c r="L38" s="79">
        <f>SUM(I32:I36)</f>
        <v>0</v>
      </c>
      <c r="M38" s="6" t="s">
        <v>36</v>
      </c>
      <c r="P38" s="25"/>
      <c r="Q38" s="13"/>
    </row>
    <row r="39" spans="1:20" x14ac:dyDescent="0.2">
      <c r="A39" s="23"/>
      <c r="B39" s="33"/>
      <c r="C39" s="6"/>
      <c r="D39" s="6"/>
      <c r="E39" s="6"/>
      <c r="F39" s="6"/>
      <c r="G39" s="6"/>
      <c r="H39" s="6"/>
      <c r="I39" s="6"/>
      <c r="J39" s="6"/>
      <c r="K39" s="27"/>
      <c r="L39" s="83"/>
      <c r="M39" s="23" t="s">
        <v>56</v>
      </c>
      <c r="N39" s="72" t="s">
        <v>3</v>
      </c>
      <c r="O39" s="87">
        <f>L29-L38</f>
        <v>1820</v>
      </c>
      <c r="P39" s="25"/>
      <c r="Q39" s="13"/>
    </row>
    <row r="40" spans="1:20" ht="12" customHeight="1" x14ac:dyDescent="0.2">
      <c r="A40" s="61"/>
      <c r="B40" s="6"/>
      <c r="C40" s="6"/>
      <c r="D40" s="6"/>
      <c r="E40" s="6"/>
      <c r="F40" s="6"/>
      <c r="G40" s="6"/>
      <c r="H40" s="6"/>
      <c r="I40" s="6"/>
      <c r="J40" s="6"/>
      <c r="K40" s="6"/>
      <c r="L40" s="32"/>
      <c r="M40" s="46"/>
      <c r="O40" s="75" t="s">
        <v>62</v>
      </c>
      <c r="P40" s="32"/>
    </row>
    <row r="41" spans="1:20" ht="3" customHeight="1" x14ac:dyDescent="0.2">
      <c r="A41" s="10"/>
      <c r="M41" s="21"/>
      <c r="N41" s="13"/>
      <c r="O41" s="22"/>
      <c r="Q41" s="35"/>
      <c r="R41" s="35"/>
    </row>
    <row r="42" spans="1:20" x14ac:dyDescent="0.2">
      <c r="A42" s="62" t="s">
        <v>4</v>
      </c>
      <c r="B42" s="151" t="s">
        <v>91</v>
      </c>
      <c r="C42" s="151"/>
      <c r="D42" s="151"/>
      <c r="E42" s="151"/>
      <c r="F42" s="151"/>
      <c r="G42" s="151"/>
      <c r="H42" s="151"/>
      <c r="I42" s="151"/>
      <c r="J42" s="151"/>
      <c r="K42" s="151"/>
      <c r="L42" s="151"/>
      <c r="N42" s="18" t="s">
        <v>4</v>
      </c>
      <c r="O42" s="105"/>
      <c r="Q42" s="35"/>
      <c r="R42" s="35"/>
    </row>
    <row r="43" spans="1:20" ht="12" customHeight="1" x14ac:dyDescent="0.2">
      <c r="M43" s="16"/>
      <c r="N43" s="13"/>
      <c r="O43" s="13"/>
      <c r="Q43" s="35"/>
      <c r="R43" s="35"/>
    </row>
    <row r="44" spans="1:20" ht="12.75" customHeight="1" x14ac:dyDescent="0.2">
      <c r="A44" s="93" t="s">
        <v>5</v>
      </c>
      <c r="B44" s="63" t="s">
        <v>31</v>
      </c>
      <c r="D44" s="38" t="s">
        <v>28</v>
      </c>
      <c r="E44" s="64" t="s">
        <v>108</v>
      </c>
      <c r="H44" s="62" t="s">
        <v>63</v>
      </c>
      <c r="I44" s="77">
        <f>O42*0.062</f>
        <v>0</v>
      </c>
      <c r="J44" s="60"/>
      <c r="M44" s="28"/>
      <c r="N44" s="20"/>
      <c r="Q44" s="35"/>
      <c r="R44" s="35"/>
    </row>
    <row r="45" spans="1:20" ht="3" customHeight="1" x14ac:dyDescent="0.2">
      <c r="A45" s="39"/>
      <c r="B45" s="1"/>
      <c r="D45" s="38"/>
      <c r="H45" s="2"/>
      <c r="I45" s="78" t="e">
        <f>#REF!*6.2%</f>
        <v>#REF!</v>
      </c>
      <c r="J45" s="60"/>
      <c r="M45" s="28"/>
      <c r="N45" s="20"/>
      <c r="Q45" s="35"/>
      <c r="R45" s="35"/>
    </row>
    <row r="46" spans="1:20" ht="12.75" customHeight="1" x14ac:dyDescent="0.2">
      <c r="A46" s="7"/>
      <c r="B46" s="63" t="s">
        <v>32</v>
      </c>
      <c r="D46" s="71" t="s">
        <v>28</v>
      </c>
      <c r="E46" s="133" t="s">
        <v>109</v>
      </c>
      <c r="H46" s="62" t="s">
        <v>38</v>
      </c>
      <c r="I46" s="77">
        <f>0.0145*O42</f>
        <v>0</v>
      </c>
      <c r="J46" s="60"/>
      <c r="M46" s="28"/>
      <c r="N46" s="18" t="s">
        <v>5</v>
      </c>
      <c r="O46" s="8">
        <f>SUM(I44+I46)</f>
        <v>0</v>
      </c>
      <c r="Q46" s="35"/>
      <c r="R46" s="35"/>
    </row>
    <row r="47" spans="1:20" ht="12.75" customHeight="1" x14ac:dyDescent="0.2">
      <c r="A47" s="7"/>
      <c r="D47" s="38" t="s">
        <v>39</v>
      </c>
      <c r="E47" s="70">
        <v>7.6499999999999999E-2</v>
      </c>
      <c r="G47" s="47"/>
      <c r="N47" s="18"/>
      <c r="O47" s="52" t="s">
        <v>33</v>
      </c>
      <c r="Q47" s="35"/>
      <c r="R47" s="35"/>
    </row>
    <row r="48" spans="1:20" ht="3" customHeight="1" x14ac:dyDescent="0.2">
      <c r="A48" s="7"/>
      <c r="M48" s="28"/>
      <c r="N48" s="20"/>
      <c r="O48" s="29"/>
      <c r="Q48" s="35"/>
      <c r="R48" s="35"/>
    </row>
    <row r="49" spans="1:20" ht="12.75" customHeight="1" x14ac:dyDescent="0.2">
      <c r="A49" s="93" t="s">
        <v>6</v>
      </c>
      <c r="B49" s="154" t="s">
        <v>85</v>
      </c>
      <c r="C49" s="154"/>
      <c r="D49" s="154"/>
      <c r="E49" s="154"/>
      <c r="F49" s="154"/>
      <c r="G49" s="154"/>
      <c r="H49" s="154"/>
      <c r="I49" s="154"/>
      <c r="J49" s="154"/>
      <c r="K49" s="154"/>
      <c r="L49" s="154"/>
      <c r="M49" s="154"/>
      <c r="N49" s="20"/>
      <c r="Q49" s="35"/>
      <c r="R49" s="35"/>
    </row>
    <row r="50" spans="1:20" ht="12.75" customHeight="1" x14ac:dyDescent="0.2">
      <c r="A50" s="39"/>
      <c r="B50" s="152" t="s">
        <v>86</v>
      </c>
      <c r="C50" s="152"/>
      <c r="D50" s="152"/>
      <c r="E50" s="152"/>
      <c r="F50" s="152"/>
      <c r="G50" s="152"/>
      <c r="H50" s="152"/>
      <c r="I50" s="152"/>
      <c r="J50" s="152"/>
      <c r="K50" s="152"/>
      <c r="L50" s="152"/>
      <c r="M50" s="152"/>
      <c r="N50" s="20"/>
      <c r="Q50" s="35"/>
      <c r="R50" s="35"/>
    </row>
    <row r="51" spans="1:20" ht="3" customHeight="1" x14ac:dyDescent="0.2">
      <c r="A51" s="9"/>
      <c r="G51" s="3"/>
      <c r="M51" s="28"/>
      <c r="N51" s="20"/>
      <c r="O51" s="14"/>
      <c r="P51" s="20"/>
      <c r="Q51" s="35"/>
      <c r="R51" s="35"/>
    </row>
    <row r="52" spans="1:20" x14ac:dyDescent="0.2">
      <c r="A52" s="9"/>
      <c r="B52" s="64" t="s">
        <v>26</v>
      </c>
      <c r="C52" s="106" t="s">
        <v>23</v>
      </c>
      <c r="D52" s="65" t="s">
        <v>55</v>
      </c>
      <c r="E52" s="107"/>
      <c r="F52" s="82" t="s">
        <v>53</v>
      </c>
      <c r="G52" s="108"/>
      <c r="H52" t="s">
        <v>36</v>
      </c>
      <c r="I52" s="85" t="s">
        <v>64</v>
      </c>
      <c r="J52" s="162">
        <f>E52*G52</f>
        <v>0</v>
      </c>
      <c r="K52" s="163"/>
      <c r="M52" s="16"/>
      <c r="N52" s="19"/>
      <c r="O52" s="14"/>
      <c r="P52" s="19"/>
      <c r="Q52" s="35"/>
      <c r="R52" s="35"/>
    </row>
    <row r="53" spans="1:20" x14ac:dyDescent="0.2">
      <c r="C53" s="41"/>
      <c r="E53" s="41"/>
      <c r="G53" s="52" t="s">
        <v>34</v>
      </c>
      <c r="J53" s="166" t="s">
        <v>24</v>
      </c>
      <c r="K53" s="159"/>
      <c r="O53" s="6"/>
    </row>
    <row r="54" spans="1:20" ht="3" customHeight="1" x14ac:dyDescent="0.2">
      <c r="A54" s="9"/>
      <c r="B54" s="17"/>
      <c r="C54" s="44" t="s">
        <v>23</v>
      </c>
      <c r="D54" s="45"/>
      <c r="E54" s="42"/>
      <c r="F54" s="17"/>
      <c r="G54" s="34"/>
      <c r="H54" s="37"/>
      <c r="J54" s="17"/>
      <c r="M54" s="16"/>
      <c r="N54" s="19"/>
      <c r="O54" s="14"/>
      <c r="P54" s="19"/>
      <c r="Q54" s="14"/>
      <c r="S54" s="35"/>
      <c r="T54" s="35"/>
    </row>
    <row r="55" spans="1:20" x14ac:dyDescent="0.2">
      <c r="A55" s="9"/>
      <c r="B55" s="64" t="s">
        <v>27</v>
      </c>
      <c r="C55" s="106" t="s">
        <v>23</v>
      </c>
      <c r="D55" s="65" t="s">
        <v>55</v>
      </c>
      <c r="E55" s="107"/>
      <c r="F55" s="82" t="s">
        <v>54</v>
      </c>
      <c r="G55" s="108"/>
      <c r="H55" t="s">
        <v>36</v>
      </c>
      <c r="I55" s="85" t="s">
        <v>65</v>
      </c>
      <c r="J55" s="164">
        <f>E55*G55</f>
        <v>0</v>
      </c>
      <c r="K55" s="165"/>
      <c r="N55" s="18" t="s">
        <v>6</v>
      </c>
      <c r="O55" s="8">
        <f>SUM(J52+J55)</f>
        <v>0</v>
      </c>
      <c r="P55" s="19"/>
      <c r="Q55" s="14"/>
    </row>
    <row r="56" spans="1:20" x14ac:dyDescent="0.2">
      <c r="A56" s="9"/>
      <c r="E56" s="41"/>
      <c r="G56" s="53" t="s">
        <v>35</v>
      </c>
      <c r="J56" s="158" t="s">
        <v>25</v>
      </c>
      <c r="K56" s="159"/>
      <c r="N56" s="2"/>
      <c r="O56" s="52" t="s">
        <v>66</v>
      </c>
      <c r="P56" s="20"/>
      <c r="Q56" s="29"/>
    </row>
    <row r="57" spans="1:20" ht="12" customHeight="1" x14ac:dyDescent="0.2">
      <c r="A57" s="9"/>
      <c r="E57" s="41"/>
      <c r="G57" s="43"/>
      <c r="I57" s="41"/>
      <c r="J57" s="41"/>
      <c r="N57" s="2"/>
      <c r="O57" s="28"/>
      <c r="P57" s="20"/>
      <c r="Q57" s="29"/>
      <c r="R57" s="35"/>
      <c r="S57" s="6"/>
      <c r="T57" s="6"/>
    </row>
    <row r="58" spans="1:20" x14ac:dyDescent="0.2">
      <c r="A58" s="93" t="s">
        <v>7</v>
      </c>
      <c r="B58" s="64" t="s">
        <v>92</v>
      </c>
      <c r="E58" s="38"/>
      <c r="F58" s="123"/>
      <c r="N58" s="18"/>
      <c r="O58" s="16"/>
      <c r="R58" s="35"/>
      <c r="S58" s="6"/>
      <c r="T58" s="6"/>
    </row>
    <row r="59" spans="1:20" x14ac:dyDescent="0.2">
      <c r="A59" s="93"/>
      <c r="B59" s="124" t="s">
        <v>94</v>
      </c>
      <c r="E59" s="38"/>
      <c r="F59" s="123"/>
      <c r="N59" s="18"/>
      <c r="O59" s="16"/>
      <c r="R59" s="35"/>
      <c r="S59" s="6"/>
      <c r="T59" s="6"/>
    </row>
    <row r="60" spans="1:20" ht="3" customHeight="1" x14ac:dyDescent="0.2">
      <c r="A60" s="93"/>
      <c r="B60" s="64"/>
      <c r="E60" s="38"/>
      <c r="F60" s="123"/>
      <c r="N60" s="18"/>
      <c r="O60" s="16"/>
      <c r="R60" s="35"/>
      <c r="S60" s="6"/>
      <c r="T60" s="6"/>
    </row>
    <row r="61" spans="1:20" x14ac:dyDescent="0.2">
      <c r="A61" s="93"/>
      <c r="B61" s="38" t="s">
        <v>28</v>
      </c>
      <c r="C61" s="109"/>
      <c r="D61" s="63" t="s">
        <v>110</v>
      </c>
      <c r="F61" s="127"/>
      <c r="G61" s="127"/>
      <c r="N61" s="18" t="s">
        <v>7</v>
      </c>
      <c r="O61" s="8">
        <f>C61*O42</f>
        <v>0</v>
      </c>
      <c r="R61" s="35"/>
      <c r="S61" s="6"/>
      <c r="T61" s="6"/>
    </row>
    <row r="62" spans="1:20" ht="9.9499999999999993" customHeight="1" x14ac:dyDescent="0.2">
      <c r="A62" s="9"/>
      <c r="N62" s="2"/>
      <c r="O62" s="28"/>
      <c r="R62" s="35"/>
      <c r="S62" s="6"/>
      <c r="T62" s="6"/>
    </row>
    <row r="63" spans="1:20" x14ac:dyDescent="0.2">
      <c r="A63" s="93" t="s">
        <v>8</v>
      </c>
      <c r="B63" s="63" t="s">
        <v>96</v>
      </c>
      <c r="N63" s="18" t="s">
        <v>8</v>
      </c>
      <c r="O63" s="110">
        <v>0</v>
      </c>
      <c r="R63" s="35"/>
      <c r="S63" s="6"/>
      <c r="T63" s="6"/>
    </row>
    <row r="64" spans="1:20" x14ac:dyDescent="0.2">
      <c r="A64" s="93"/>
      <c r="B64" s="10" t="s">
        <v>93</v>
      </c>
      <c r="C64" s="126"/>
      <c r="D64" s="126"/>
      <c r="E64" s="126"/>
      <c r="F64" s="126"/>
      <c r="G64" s="126"/>
      <c r="N64" s="18"/>
      <c r="O64" s="125"/>
      <c r="R64" s="35"/>
      <c r="S64" s="6"/>
      <c r="T64" s="6"/>
    </row>
    <row r="65" spans="1:20" ht="12" customHeight="1" x14ac:dyDescent="0.2">
      <c r="A65" s="9"/>
      <c r="N65" s="2"/>
      <c r="O65" s="28"/>
      <c r="P65" s="31"/>
      <c r="Q65" s="14"/>
      <c r="R65" s="35"/>
      <c r="S65" s="6"/>
      <c r="T65" s="6"/>
    </row>
    <row r="66" spans="1:20" x14ac:dyDescent="0.2">
      <c r="A66" s="93" t="s">
        <v>9</v>
      </c>
      <c r="B66" s="63" t="s">
        <v>97</v>
      </c>
      <c r="N66" s="18" t="s">
        <v>9</v>
      </c>
      <c r="O66" s="110"/>
      <c r="P66" s="30"/>
      <c r="Q66" s="14"/>
      <c r="R66" s="35"/>
      <c r="S66" s="6"/>
      <c r="T66" s="6"/>
    </row>
    <row r="67" spans="1:20" x14ac:dyDescent="0.2">
      <c r="A67" s="93"/>
      <c r="B67" s="10" t="s">
        <v>95</v>
      </c>
      <c r="C67" s="63"/>
      <c r="D67" s="63"/>
      <c r="E67" s="63"/>
      <c r="F67" s="63"/>
      <c r="G67" s="63"/>
      <c r="N67" s="18"/>
      <c r="O67" s="125"/>
      <c r="P67" s="30"/>
      <c r="Q67" s="14"/>
      <c r="R67" s="35"/>
      <c r="S67" s="6"/>
      <c r="T67" s="6"/>
    </row>
    <row r="68" spans="1:20" ht="12" customHeight="1" x14ac:dyDescent="0.2">
      <c r="A68" s="9"/>
      <c r="N68" s="2"/>
      <c r="O68" s="16"/>
      <c r="P68" s="30"/>
      <c r="Q68" s="14"/>
      <c r="R68" s="35"/>
      <c r="S68" s="6"/>
      <c r="T68" s="6"/>
    </row>
    <row r="69" spans="1:20" x14ac:dyDescent="0.2">
      <c r="A69" s="93" t="s">
        <v>10</v>
      </c>
      <c r="B69" s="63" t="s">
        <v>98</v>
      </c>
      <c r="J69" s="6"/>
      <c r="N69" s="18"/>
      <c r="O69" s="125"/>
      <c r="P69" s="30"/>
      <c r="Q69" s="14"/>
      <c r="R69" s="35"/>
      <c r="S69" s="6"/>
      <c r="T69" s="6"/>
    </row>
    <row r="70" spans="1:20" x14ac:dyDescent="0.2">
      <c r="A70" s="93"/>
      <c r="B70" s="10" t="s">
        <v>93</v>
      </c>
      <c r="J70" s="6"/>
      <c r="N70" s="18"/>
      <c r="O70" s="125"/>
      <c r="P70" s="30"/>
      <c r="Q70" s="14"/>
      <c r="R70" s="35"/>
      <c r="S70" s="6"/>
      <c r="T70" s="6"/>
    </row>
    <row r="71" spans="1:20" x14ac:dyDescent="0.2">
      <c r="A71" s="93"/>
      <c r="B71" s="63"/>
      <c r="C71" s="160" t="s">
        <v>23</v>
      </c>
      <c r="D71" s="160"/>
      <c r="E71" s="160"/>
      <c r="F71" s="160"/>
      <c r="G71" s="160"/>
      <c r="H71" s="161"/>
      <c r="I71" s="161"/>
      <c r="J71" s="6"/>
      <c r="N71" s="18" t="s">
        <v>10</v>
      </c>
      <c r="O71" s="110">
        <v>0</v>
      </c>
      <c r="P71" s="30"/>
      <c r="Q71" s="14"/>
      <c r="R71" s="35"/>
      <c r="S71" s="6"/>
      <c r="T71" s="6"/>
    </row>
    <row r="72" spans="1:20" ht="12" customHeight="1" x14ac:dyDescent="0.2">
      <c r="A72" s="9"/>
      <c r="N72" s="2"/>
      <c r="O72" s="28"/>
      <c r="P72" s="19"/>
      <c r="Q72" s="29"/>
      <c r="R72" s="35"/>
      <c r="S72" s="6"/>
      <c r="T72" s="6"/>
    </row>
    <row r="73" spans="1:20" x14ac:dyDescent="0.2">
      <c r="A73" s="93" t="s">
        <v>11</v>
      </c>
      <c r="B73" s="63" t="s">
        <v>57</v>
      </c>
      <c r="N73" s="18" t="s">
        <v>11</v>
      </c>
      <c r="O73" s="8">
        <f>SUM(+O61+O42+O46+O55+O58+O63+O66+O69+O71)</f>
        <v>0</v>
      </c>
      <c r="P73" s="30"/>
      <c r="Q73" s="40"/>
      <c r="R73" s="35"/>
      <c r="S73" s="6"/>
      <c r="T73" s="6"/>
    </row>
    <row r="74" spans="1:20" ht="12" customHeight="1" x14ac:dyDescent="0.2">
      <c r="A74" s="9"/>
      <c r="N74" s="2"/>
      <c r="O74" s="16"/>
      <c r="P74" s="30"/>
      <c r="Q74" s="14"/>
      <c r="R74" s="35"/>
      <c r="S74" s="6"/>
      <c r="T74" s="6"/>
    </row>
    <row r="75" spans="1:20" x14ac:dyDescent="0.2">
      <c r="A75" s="93" t="s">
        <v>14</v>
      </c>
      <c r="B75" s="63" t="s">
        <v>58</v>
      </c>
      <c r="N75" s="18" t="s">
        <v>14</v>
      </c>
      <c r="O75" s="54">
        <f>O73*12</f>
        <v>0</v>
      </c>
      <c r="P75" s="30"/>
      <c r="Q75" s="14"/>
      <c r="R75" s="35"/>
      <c r="S75" s="6"/>
      <c r="T75" s="6"/>
    </row>
    <row r="76" spans="1:20" ht="12" customHeight="1" x14ac:dyDescent="0.2">
      <c r="A76" s="9"/>
      <c r="K76" t="s">
        <v>23</v>
      </c>
      <c r="N76" s="13"/>
      <c r="O76" s="25"/>
      <c r="P76" s="13"/>
      <c r="Q76" s="13"/>
      <c r="R76" s="6"/>
      <c r="S76" s="6"/>
      <c r="T76" s="6"/>
    </row>
    <row r="77" spans="1:20" ht="12.75" customHeight="1" x14ac:dyDescent="0.2">
      <c r="A77" s="93" t="s">
        <v>12</v>
      </c>
      <c r="B77" s="10" t="s">
        <v>67</v>
      </c>
      <c r="N77" s="18" t="s">
        <v>12</v>
      </c>
      <c r="O77" s="55">
        <f>O75/O39</f>
        <v>0</v>
      </c>
      <c r="P77" s="26"/>
      <c r="Q77" s="14"/>
      <c r="R77" s="13"/>
      <c r="S77" s="13"/>
    </row>
    <row r="78" spans="1:20" s="13" customFormat="1" ht="12" customHeight="1" x14ac:dyDescent="0.2">
      <c r="A78" s="50"/>
      <c r="B78" s="50"/>
      <c r="C78" s="50"/>
      <c r="D78" s="50"/>
      <c r="E78" s="50"/>
      <c r="F78" s="50"/>
      <c r="G78" s="50"/>
      <c r="H78" s="50"/>
      <c r="I78" s="50"/>
      <c r="J78" s="50"/>
      <c r="K78" s="50"/>
      <c r="L78" s="50"/>
      <c r="M78" s="50"/>
      <c r="N78" s="50"/>
      <c r="O78" s="52"/>
      <c r="P78" s="50"/>
      <c r="Q78" s="50"/>
    </row>
    <row r="79" spans="1:20" s="13" customFormat="1" ht="12.75" customHeight="1" x14ac:dyDescent="0.2">
      <c r="A79" s="93" t="s">
        <v>13</v>
      </c>
      <c r="B79" s="157" t="s">
        <v>59</v>
      </c>
      <c r="C79" s="157"/>
      <c r="D79" s="157"/>
      <c r="E79" s="157"/>
      <c r="F79" s="157"/>
      <c r="G79" s="157"/>
      <c r="H79" s="157"/>
      <c r="I79" s="157"/>
      <c r="J79" s="157"/>
      <c r="K79" s="157"/>
      <c r="L79" s="157"/>
      <c r="M79" s="157"/>
      <c r="N79" s="50"/>
      <c r="O79" s="52"/>
      <c r="P79" s="50"/>
      <c r="Q79" s="50"/>
    </row>
    <row r="80" spans="1:20" ht="12.75" customHeight="1" x14ac:dyDescent="0.2">
      <c r="B80" s="157"/>
      <c r="C80" s="157"/>
      <c r="D80" s="157"/>
      <c r="E80" s="157"/>
      <c r="F80" s="157"/>
      <c r="G80" s="157"/>
      <c r="H80" s="157"/>
      <c r="I80" s="157"/>
      <c r="J80" s="157"/>
      <c r="K80" s="157"/>
      <c r="L80" s="157"/>
      <c r="M80" s="157"/>
      <c r="N80" s="19" t="s">
        <v>13</v>
      </c>
      <c r="O80" s="8">
        <f>IF(C16="x",0,(((SUM(O42+O46+O55+O61)*12)/L29)*1.5))</f>
        <v>0</v>
      </c>
    </row>
    <row r="81" spans="1:15" ht="6.95" customHeight="1" x14ac:dyDescent="0.2">
      <c r="A81" s="9"/>
      <c r="M81" s="13"/>
      <c r="N81" s="19"/>
      <c r="O81" s="28"/>
    </row>
    <row r="82" spans="1:15" ht="6.95" customHeight="1" x14ac:dyDescent="0.2">
      <c r="A82" s="9"/>
      <c r="M82" s="13"/>
      <c r="N82" s="19"/>
      <c r="O82" s="28"/>
    </row>
    <row r="83" spans="1:15" x14ac:dyDescent="0.2">
      <c r="A83" s="39"/>
      <c r="M83" s="14"/>
      <c r="N83" s="19"/>
      <c r="O83" s="56"/>
    </row>
    <row r="84" spans="1:15" x14ac:dyDescent="0.2">
      <c r="A84" s="9"/>
      <c r="O84" s="16"/>
    </row>
    <row r="85" spans="1:15" ht="4.5" customHeight="1" x14ac:dyDescent="0.2">
      <c r="A85" s="9"/>
      <c r="M85" s="14"/>
      <c r="O85" s="6"/>
    </row>
    <row r="86" spans="1:15" x14ac:dyDescent="0.2">
      <c r="A86" s="39"/>
      <c r="B86" s="36"/>
      <c r="M86" s="13"/>
      <c r="N86" s="19"/>
      <c r="O86" s="57"/>
    </row>
    <row r="87" spans="1:15" x14ac:dyDescent="0.2">
      <c r="A87" s="9"/>
      <c r="M87" s="13"/>
    </row>
    <row r="88" spans="1:15" x14ac:dyDescent="0.2">
      <c r="B88" s="1"/>
      <c r="M88" s="14"/>
    </row>
  </sheetData>
  <mergeCells count="28">
    <mergeCell ref="A1:O1"/>
    <mergeCell ref="D19:O20"/>
    <mergeCell ref="A2:O2"/>
    <mergeCell ref="A3:O3"/>
    <mergeCell ref="C11:N11"/>
    <mergeCell ref="C13:G13"/>
    <mergeCell ref="J13:N13"/>
    <mergeCell ref="A4:P4"/>
    <mergeCell ref="D16:O17"/>
    <mergeCell ref="A6:O8"/>
    <mergeCell ref="A11:B11"/>
    <mergeCell ref="A13:B13"/>
    <mergeCell ref="H13:I13"/>
    <mergeCell ref="B79:M80"/>
    <mergeCell ref="J56:K56"/>
    <mergeCell ref="C71:I71"/>
    <mergeCell ref="J52:K52"/>
    <mergeCell ref="J55:K55"/>
    <mergeCell ref="J53:K53"/>
    <mergeCell ref="D24:N24"/>
    <mergeCell ref="B42:L42"/>
    <mergeCell ref="B50:M50"/>
    <mergeCell ref="F34:H34"/>
    <mergeCell ref="E22:G22"/>
    <mergeCell ref="B49:M49"/>
    <mergeCell ref="H22:J22"/>
    <mergeCell ref="F32:H32"/>
    <mergeCell ref="K22:N22"/>
  </mergeCells>
  <phoneticPr fontId="11" type="noConversion"/>
  <printOptions horizontalCentered="1" verticalCentered="1"/>
  <pageMargins left="0.25" right="0.25" top="0.44" bottom="0.44" header="0.25" footer="0.25"/>
  <pageSetup scale="75" orientation="portrait" r:id="rId1"/>
  <headerFooter alignWithMargins="0">
    <oddHeader>&amp;REffective: January 1, 2010</oddHeader>
    <oddFooter>&amp;R&amp;"Arial,Bold"&amp;11APPENDIX 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showGridLines="0" tabSelected="1" topLeftCell="A57" zoomScaleNormal="100" workbookViewId="0">
      <selection activeCell="C62" sqref="C62"/>
    </sheetView>
  </sheetViews>
  <sheetFormatPr defaultRowHeight="12.75" x14ac:dyDescent="0.2"/>
  <cols>
    <col min="1" max="1" width="4" customWidth="1"/>
    <col min="2" max="2" width="12.85546875" customWidth="1"/>
    <col min="3" max="3" width="7.28515625" customWidth="1"/>
    <col min="4" max="4" width="9.5703125" customWidth="1"/>
    <col min="5" max="5" width="7" customWidth="1"/>
    <col min="6" max="6" width="8.42578125" customWidth="1"/>
    <col min="7" max="7" width="9.5703125" customWidth="1"/>
    <col min="8" max="8" width="6.7109375" customWidth="1"/>
    <col min="9" max="9" width="8.5703125" bestFit="1" customWidth="1"/>
    <col min="10" max="10" width="7.140625" customWidth="1"/>
    <col min="11" max="11" width="4.85546875" customWidth="1"/>
    <col min="12" max="12" width="8.7109375" customWidth="1"/>
    <col min="13" max="13" width="11.7109375" customWidth="1"/>
    <col min="14" max="14" width="3.28515625" customWidth="1"/>
    <col min="15" max="15" width="19.5703125" customWidth="1"/>
    <col min="16" max="16" width="3.5703125" customWidth="1"/>
    <col min="17" max="17" width="11.42578125" customWidth="1"/>
    <col min="18" max="18" width="6.28515625" customWidth="1"/>
    <col min="19" max="19" width="6.140625" customWidth="1"/>
  </cols>
  <sheetData>
    <row r="1" spans="1:20" ht="15.75" x14ac:dyDescent="0.25">
      <c r="A1" s="167" t="s">
        <v>51</v>
      </c>
      <c r="B1" s="167"/>
      <c r="C1" s="167"/>
      <c r="D1" s="167"/>
      <c r="E1" s="167"/>
      <c r="F1" s="167"/>
      <c r="G1" s="167"/>
      <c r="H1" s="167"/>
      <c r="I1" s="167"/>
      <c r="J1" s="167"/>
      <c r="K1" s="167"/>
      <c r="L1" s="167"/>
      <c r="M1" s="167"/>
      <c r="N1" s="167"/>
      <c r="O1" s="167"/>
      <c r="P1" s="2"/>
      <c r="Q1" s="2"/>
      <c r="R1" s="24"/>
      <c r="S1" s="24"/>
      <c r="T1" s="24"/>
    </row>
    <row r="2" spans="1:20" ht="15.75" x14ac:dyDescent="0.25">
      <c r="A2" s="167" t="s">
        <v>119</v>
      </c>
      <c r="B2" s="167"/>
      <c r="C2" s="167"/>
      <c r="D2" s="167"/>
      <c r="E2" s="167"/>
      <c r="F2" s="167"/>
      <c r="G2" s="167"/>
      <c r="H2" s="167"/>
      <c r="I2" s="167"/>
      <c r="J2" s="167"/>
      <c r="K2" s="167"/>
      <c r="L2" s="167"/>
      <c r="M2" s="167"/>
      <c r="N2" s="167"/>
      <c r="O2" s="167"/>
      <c r="P2" s="2"/>
      <c r="Q2" s="2"/>
      <c r="R2" s="24"/>
      <c r="S2" s="24"/>
      <c r="T2" s="24"/>
    </row>
    <row r="3" spans="1:20" ht="15.75" x14ac:dyDescent="0.25">
      <c r="A3" s="170" t="s">
        <v>68</v>
      </c>
      <c r="B3" s="170"/>
      <c r="C3" s="170"/>
      <c r="D3" s="170"/>
      <c r="E3" s="170"/>
      <c r="F3" s="170"/>
      <c r="G3" s="170"/>
      <c r="H3" s="170"/>
      <c r="I3" s="170"/>
      <c r="J3" s="170"/>
      <c r="K3" s="170"/>
      <c r="L3" s="170"/>
      <c r="M3" s="170"/>
      <c r="N3" s="170"/>
      <c r="O3" s="170"/>
      <c r="P3" s="2"/>
      <c r="Q3" s="2"/>
      <c r="R3" s="24"/>
      <c r="S3" s="24"/>
      <c r="T3" s="24"/>
    </row>
    <row r="4" spans="1:20" ht="15.75" x14ac:dyDescent="0.25">
      <c r="A4" s="172" t="s">
        <v>99</v>
      </c>
      <c r="B4" s="172"/>
      <c r="C4" s="172"/>
      <c r="D4" s="172"/>
      <c r="E4" s="172"/>
      <c r="F4" s="172"/>
      <c r="G4" s="172"/>
      <c r="H4" s="172"/>
      <c r="I4" s="172"/>
      <c r="J4" s="172"/>
      <c r="K4" s="172"/>
      <c r="L4" s="172"/>
      <c r="M4" s="172"/>
      <c r="N4" s="172"/>
      <c r="O4" s="172"/>
      <c r="P4" s="172"/>
      <c r="Q4" s="2"/>
      <c r="R4" s="24"/>
      <c r="S4" s="24"/>
      <c r="T4" s="24"/>
    </row>
    <row r="5" spans="1:20" ht="9.9499999999999993" customHeight="1" x14ac:dyDescent="0.2">
      <c r="P5" s="2"/>
      <c r="Q5" s="2"/>
      <c r="R5" s="24"/>
      <c r="S5" s="24"/>
      <c r="T5" s="24"/>
    </row>
    <row r="6" spans="1:20" ht="12.75" customHeight="1" x14ac:dyDescent="0.2">
      <c r="A6" s="175" t="s">
        <v>69</v>
      </c>
      <c r="B6" s="154"/>
      <c r="C6" s="154"/>
      <c r="D6" s="154"/>
      <c r="E6" s="154"/>
      <c r="F6" s="154"/>
      <c r="G6" s="154"/>
      <c r="H6" s="154"/>
      <c r="I6" s="154"/>
      <c r="J6" s="154"/>
      <c r="K6" s="154"/>
      <c r="L6" s="154"/>
      <c r="M6" s="154"/>
      <c r="N6" s="154"/>
      <c r="O6" s="154"/>
      <c r="P6" s="2"/>
      <c r="Q6" s="2"/>
      <c r="R6" s="2"/>
      <c r="S6" s="2"/>
      <c r="T6" s="2"/>
    </row>
    <row r="7" spans="1:20" x14ac:dyDescent="0.2">
      <c r="A7" s="154"/>
      <c r="B7" s="154"/>
      <c r="C7" s="154"/>
      <c r="D7" s="154"/>
      <c r="E7" s="154"/>
      <c r="F7" s="154"/>
      <c r="G7" s="154"/>
      <c r="H7" s="154"/>
      <c r="I7" s="154"/>
      <c r="J7" s="154"/>
      <c r="K7" s="154"/>
      <c r="L7" s="154"/>
      <c r="M7" s="154"/>
      <c r="N7" s="154"/>
      <c r="O7" s="154"/>
      <c r="P7" s="2"/>
      <c r="Q7" s="2"/>
      <c r="R7" s="2"/>
      <c r="S7" s="2"/>
    </row>
    <row r="8" spans="1:20" x14ac:dyDescent="0.2">
      <c r="A8" s="154"/>
      <c r="B8" s="154"/>
      <c r="C8" s="154"/>
      <c r="D8" s="154"/>
      <c r="E8" s="154"/>
      <c r="F8" s="154"/>
      <c r="G8" s="154"/>
      <c r="H8" s="154"/>
      <c r="I8" s="154"/>
      <c r="J8" s="154"/>
      <c r="K8" s="154"/>
      <c r="L8" s="154"/>
      <c r="M8" s="154"/>
      <c r="N8" s="154"/>
      <c r="O8" s="154"/>
      <c r="P8" s="2"/>
      <c r="Q8" s="2"/>
      <c r="R8" s="2"/>
      <c r="S8" s="2"/>
    </row>
    <row r="9" spans="1:20" ht="8.1" customHeight="1" x14ac:dyDescent="0.2">
      <c r="A9" s="49"/>
      <c r="B9" s="49"/>
      <c r="C9" s="49"/>
      <c r="D9" s="49"/>
      <c r="E9" s="49"/>
      <c r="F9" s="49"/>
      <c r="G9" s="49"/>
      <c r="H9" s="49"/>
      <c r="I9" s="49"/>
      <c r="J9" s="49"/>
      <c r="K9" s="49"/>
      <c r="L9" s="49"/>
      <c r="M9" s="49"/>
      <c r="N9" s="49"/>
      <c r="O9" s="49"/>
      <c r="P9" s="2"/>
      <c r="Q9" s="2"/>
      <c r="R9" s="2"/>
      <c r="S9" s="2"/>
    </row>
    <row r="10" spans="1:20" ht="7.5" customHeight="1" x14ac:dyDescent="0.2">
      <c r="A10" s="89"/>
      <c r="B10" s="90"/>
      <c r="C10" s="90"/>
      <c r="D10" s="91"/>
      <c r="E10" s="91"/>
      <c r="F10" s="91"/>
      <c r="G10" s="91"/>
      <c r="H10" s="91"/>
      <c r="I10" s="92"/>
      <c r="J10" s="92"/>
      <c r="K10" s="92"/>
      <c r="L10" s="91"/>
      <c r="M10" s="90"/>
      <c r="N10" s="90"/>
      <c r="O10" s="58"/>
      <c r="P10" s="23"/>
      <c r="Q10" s="5"/>
      <c r="R10" s="5"/>
      <c r="S10" s="2"/>
    </row>
    <row r="11" spans="1:20" ht="16.5" customHeight="1" x14ac:dyDescent="0.2">
      <c r="A11" s="176" t="s">
        <v>112</v>
      </c>
      <c r="B11" s="155"/>
      <c r="C11" s="150" t="s">
        <v>113</v>
      </c>
      <c r="D11" s="150"/>
      <c r="E11" s="150"/>
      <c r="F11" s="150"/>
      <c r="G11" s="150"/>
      <c r="H11" s="150"/>
      <c r="I11" s="150"/>
      <c r="J11" s="150"/>
      <c r="K11" s="150"/>
      <c r="L11" s="150"/>
      <c r="M11" s="150"/>
      <c r="N11" s="150"/>
      <c r="O11" s="74"/>
      <c r="P11" s="23"/>
      <c r="Q11" s="5"/>
      <c r="R11" s="5"/>
      <c r="S11" s="2"/>
    </row>
    <row r="12" spans="1:20" ht="8.1" customHeight="1" x14ac:dyDescent="0.2">
      <c r="A12" s="11"/>
      <c r="B12" s="6"/>
      <c r="C12" s="6"/>
      <c r="D12" s="5"/>
      <c r="E12" s="5"/>
      <c r="F12" s="5"/>
      <c r="G12" s="5"/>
      <c r="H12" s="5"/>
      <c r="I12" s="23"/>
      <c r="J12" s="23"/>
      <c r="K12" s="23"/>
      <c r="L12" s="5"/>
      <c r="M12" s="6"/>
      <c r="N12" s="6"/>
      <c r="O12" s="74"/>
      <c r="P12" s="23"/>
      <c r="Q12" s="5"/>
      <c r="R12" s="5"/>
      <c r="S12" s="2"/>
    </row>
    <row r="13" spans="1:20" ht="16.5" customHeight="1" x14ac:dyDescent="0.2">
      <c r="A13" s="176" t="s">
        <v>50</v>
      </c>
      <c r="B13" s="155"/>
      <c r="C13" s="185" t="s">
        <v>129</v>
      </c>
      <c r="D13" s="180"/>
      <c r="E13" s="180"/>
      <c r="F13" s="180"/>
      <c r="G13" s="180"/>
      <c r="H13" s="155" t="s">
        <v>49</v>
      </c>
      <c r="I13" s="155"/>
      <c r="J13" s="189">
        <v>42370</v>
      </c>
      <c r="K13" s="189"/>
      <c r="L13" s="189"/>
      <c r="M13" s="189"/>
      <c r="N13" s="189"/>
      <c r="O13" s="74"/>
      <c r="P13" s="23"/>
      <c r="Q13" s="5"/>
      <c r="R13" s="5"/>
      <c r="S13" s="2"/>
    </row>
    <row r="14" spans="1:20" ht="7.5" customHeight="1" x14ac:dyDescent="0.2">
      <c r="A14" s="11"/>
      <c r="B14" s="6"/>
      <c r="C14" s="6"/>
      <c r="D14" s="5"/>
      <c r="E14" s="5"/>
      <c r="F14" s="5"/>
      <c r="G14" s="5"/>
      <c r="H14" s="5"/>
      <c r="I14" s="23"/>
      <c r="J14" s="23"/>
      <c r="K14" s="23"/>
      <c r="L14" s="5"/>
      <c r="M14" s="6"/>
      <c r="N14" s="6"/>
      <c r="O14" s="74"/>
      <c r="P14" s="23"/>
      <c r="Q14" s="5"/>
      <c r="R14" s="5"/>
      <c r="S14" s="2"/>
    </row>
    <row r="15" spans="1:20" ht="16.5" customHeight="1" x14ac:dyDescent="0.2">
      <c r="A15" s="11"/>
      <c r="B15" s="5" t="s">
        <v>78</v>
      </c>
      <c r="C15" s="5"/>
      <c r="D15" s="5"/>
      <c r="E15" s="183" t="s">
        <v>125</v>
      </c>
      <c r="F15" s="184"/>
      <c r="G15" s="184"/>
      <c r="H15" s="155" t="s">
        <v>79</v>
      </c>
      <c r="I15" s="155"/>
      <c r="J15" s="155"/>
      <c r="K15" s="156" t="s">
        <v>80</v>
      </c>
      <c r="L15" s="156"/>
      <c r="M15" s="156"/>
      <c r="N15" s="156"/>
      <c r="O15" s="74"/>
      <c r="P15" s="23"/>
      <c r="Q15" s="5"/>
      <c r="R15" s="5"/>
      <c r="S15" s="2"/>
    </row>
    <row r="16" spans="1:20" ht="7.5" customHeight="1" x14ac:dyDescent="0.2">
      <c r="A16" s="11"/>
      <c r="B16" s="6"/>
      <c r="C16" s="6"/>
      <c r="D16" s="5"/>
      <c r="E16" s="146"/>
      <c r="F16" s="5"/>
      <c r="G16" s="5"/>
      <c r="H16" s="5"/>
      <c r="I16" s="23"/>
      <c r="J16" s="23"/>
      <c r="K16" s="23"/>
      <c r="L16" s="5"/>
      <c r="M16" s="6"/>
      <c r="N16" s="6"/>
      <c r="O16" s="74"/>
      <c r="P16" s="23"/>
      <c r="Q16" s="5"/>
      <c r="R16" s="5"/>
      <c r="S16" s="2"/>
    </row>
    <row r="17" spans="1:20" ht="16.5" customHeight="1" x14ac:dyDescent="0.2">
      <c r="A17" s="11"/>
      <c r="B17" s="40" t="s">
        <v>81</v>
      </c>
      <c r="C17" s="40"/>
      <c r="D17" s="183"/>
      <c r="E17" s="184"/>
      <c r="F17" s="184"/>
      <c r="G17" s="184"/>
      <c r="H17" s="184"/>
      <c r="I17" s="184"/>
      <c r="J17" s="184"/>
      <c r="K17" s="184"/>
      <c r="L17" s="184"/>
      <c r="M17" s="184"/>
      <c r="N17" s="184"/>
      <c r="O17" s="74"/>
      <c r="P17" s="23"/>
      <c r="Q17" s="5"/>
      <c r="R17" s="5"/>
      <c r="S17" s="2"/>
    </row>
    <row r="18" spans="1:20" ht="7.5" customHeight="1" x14ac:dyDescent="0.2">
      <c r="A18" s="94"/>
      <c r="B18" s="4"/>
      <c r="C18" s="4"/>
      <c r="D18" s="88"/>
      <c r="E18" s="88"/>
      <c r="F18" s="88"/>
      <c r="G18" s="88"/>
      <c r="H18" s="88"/>
      <c r="I18" s="71"/>
      <c r="J18" s="71"/>
      <c r="K18" s="71"/>
      <c r="L18" s="88"/>
      <c r="M18" s="4"/>
      <c r="N18" s="4"/>
      <c r="O18" s="95"/>
      <c r="P18" s="23"/>
      <c r="Q18" s="5"/>
      <c r="R18" s="5"/>
      <c r="S18" s="2"/>
    </row>
    <row r="19" spans="1:20" ht="9.9499999999999993" customHeight="1" x14ac:dyDescent="0.2">
      <c r="A19" s="10"/>
      <c r="M19" s="21"/>
      <c r="N19" s="13"/>
      <c r="O19" s="22"/>
      <c r="Q19" s="35"/>
      <c r="R19" s="35"/>
    </row>
    <row r="20" spans="1:20" ht="14.25" customHeight="1" x14ac:dyDescent="0.2">
      <c r="A20" s="12" t="s">
        <v>3</v>
      </c>
      <c r="B20" s="66" t="s">
        <v>101</v>
      </c>
      <c r="C20" s="6"/>
      <c r="D20" s="6"/>
      <c r="E20" s="6"/>
      <c r="F20" s="6"/>
      <c r="G20" s="6"/>
      <c r="H20" s="6"/>
      <c r="I20" s="6"/>
      <c r="J20" s="6"/>
      <c r="K20" s="6"/>
      <c r="L20" s="6"/>
      <c r="M20" s="6"/>
      <c r="N20" s="25"/>
      <c r="O20" s="25"/>
      <c r="P20" s="25"/>
      <c r="Q20" s="13"/>
      <c r="R20" s="6"/>
      <c r="S20" s="6"/>
      <c r="T20" s="6"/>
    </row>
    <row r="21" spans="1:20" ht="14.25" customHeight="1" x14ac:dyDescent="0.2">
      <c r="A21" s="12"/>
      <c r="B21" s="130" t="s">
        <v>102</v>
      </c>
      <c r="C21" s="6"/>
      <c r="D21" s="6"/>
      <c r="E21" s="6"/>
      <c r="F21" s="6"/>
      <c r="G21" s="6"/>
      <c r="H21" s="6"/>
      <c r="I21" s="6"/>
      <c r="J21" s="6"/>
      <c r="K21" s="6"/>
      <c r="L21" s="6"/>
      <c r="M21" s="6"/>
      <c r="N21" s="25"/>
      <c r="O21" s="25"/>
      <c r="P21" s="25"/>
      <c r="Q21" s="13"/>
      <c r="R21" s="6"/>
      <c r="S21" s="6"/>
      <c r="T21" s="6"/>
    </row>
    <row r="22" spans="1:20" x14ac:dyDescent="0.2">
      <c r="A22" s="23"/>
      <c r="B22" s="66" t="s">
        <v>70</v>
      </c>
      <c r="C22" s="6"/>
      <c r="D22" s="6"/>
      <c r="E22" s="6"/>
      <c r="F22" s="6"/>
      <c r="G22" s="6"/>
      <c r="H22" s="3" t="s">
        <v>54</v>
      </c>
      <c r="I22" s="103">
        <v>3</v>
      </c>
      <c r="J22" s="6" t="s">
        <v>46</v>
      </c>
      <c r="K22" s="27" t="s">
        <v>60</v>
      </c>
      <c r="L22" s="86">
        <f>I22*260</f>
        <v>780</v>
      </c>
      <c r="M22" s="6" t="s">
        <v>36</v>
      </c>
      <c r="N22" s="6"/>
      <c r="P22" s="25"/>
      <c r="Q22" s="13"/>
      <c r="R22" s="6"/>
      <c r="S22" s="6"/>
      <c r="T22" s="6"/>
    </row>
    <row r="23" spans="1:20" ht="3" customHeight="1" x14ac:dyDescent="0.2">
      <c r="A23" s="6"/>
      <c r="B23" s="6"/>
      <c r="C23" s="6"/>
      <c r="D23" s="6"/>
      <c r="E23" s="6"/>
      <c r="F23" s="6"/>
      <c r="G23" s="6"/>
      <c r="H23" s="6"/>
      <c r="I23" s="6"/>
      <c r="J23" s="6"/>
      <c r="K23" s="25"/>
      <c r="L23" s="25"/>
      <c r="M23" s="6"/>
      <c r="N23" s="6"/>
      <c r="P23" s="25"/>
      <c r="Q23" s="13"/>
      <c r="R23" s="6"/>
      <c r="S23" s="6"/>
      <c r="T23" s="6"/>
    </row>
    <row r="24" spans="1:20" ht="12.75" customHeight="1" x14ac:dyDescent="0.2">
      <c r="A24" s="6"/>
      <c r="B24" s="66" t="s">
        <v>29</v>
      </c>
      <c r="C24" s="6"/>
      <c r="D24" s="6"/>
      <c r="E24" s="6"/>
      <c r="F24" s="6"/>
      <c r="G24" s="6"/>
      <c r="H24" s="6"/>
      <c r="I24" s="6"/>
      <c r="J24" s="6"/>
      <c r="K24" s="25"/>
      <c r="L24" s="25"/>
      <c r="M24" s="6"/>
      <c r="N24" s="6"/>
      <c r="P24" s="25"/>
      <c r="Q24" s="13"/>
      <c r="R24" s="6"/>
      <c r="S24" s="6"/>
      <c r="T24" s="6"/>
    </row>
    <row r="25" spans="1:20" ht="12.75" customHeight="1" x14ac:dyDescent="0.2">
      <c r="A25" s="6"/>
      <c r="B25" s="6"/>
      <c r="C25" s="66" t="s">
        <v>0</v>
      </c>
      <c r="D25" s="66"/>
      <c r="E25" s="104">
        <v>0</v>
      </c>
      <c r="F25" s="153" t="s">
        <v>30</v>
      </c>
      <c r="G25" s="153"/>
      <c r="H25" s="153"/>
      <c r="I25" s="67">
        <f>E25*12</f>
        <v>0</v>
      </c>
      <c r="J25" s="68" t="s">
        <v>36</v>
      </c>
      <c r="K25" s="6"/>
      <c r="L25" s="25"/>
      <c r="M25" s="6" t="s">
        <v>23</v>
      </c>
      <c r="N25" s="6"/>
      <c r="P25" s="25"/>
      <c r="Q25" s="13"/>
      <c r="R25" s="6"/>
      <c r="S25" s="6"/>
      <c r="T25" s="6"/>
    </row>
    <row r="26" spans="1:20" ht="3" customHeight="1" x14ac:dyDescent="0.2">
      <c r="A26" s="6"/>
      <c r="B26" s="6"/>
      <c r="C26" s="66"/>
      <c r="D26" s="66"/>
      <c r="E26" s="59" t="s">
        <v>23</v>
      </c>
      <c r="F26" s="66"/>
      <c r="G26" s="66"/>
      <c r="H26" s="66"/>
      <c r="I26" s="69"/>
      <c r="J26" s="69"/>
      <c r="K26" s="6"/>
      <c r="L26" s="25"/>
      <c r="M26" s="6"/>
      <c r="N26" s="6"/>
      <c r="P26" s="25"/>
      <c r="Q26" s="13"/>
      <c r="R26" s="6"/>
      <c r="S26" s="6"/>
      <c r="T26" s="6"/>
    </row>
    <row r="27" spans="1:20" x14ac:dyDescent="0.2">
      <c r="A27" s="6"/>
      <c r="B27" s="6"/>
      <c r="C27" s="66" t="s">
        <v>1</v>
      </c>
      <c r="D27" s="66"/>
      <c r="E27" s="104">
        <v>0</v>
      </c>
      <c r="F27" s="153" t="s">
        <v>30</v>
      </c>
      <c r="G27" s="153"/>
      <c r="H27" s="153"/>
      <c r="I27" s="67">
        <f>12*E27</f>
        <v>0</v>
      </c>
      <c r="J27" s="68" t="s">
        <v>36</v>
      </c>
      <c r="K27" s="6"/>
      <c r="L27" s="25"/>
      <c r="M27" s="6"/>
      <c r="N27" s="6"/>
      <c r="P27" s="25"/>
      <c r="Q27" s="13"/>
      <c r="R27" s="6"/>
      <c r="S27" s="6"/>
      <c r="T27" s="6"/>
    </row>
    <row r="28" spans="1:20" ht="3" customHeight="1" x14ac:dyDescent="0.2">
      <c r="A28" s="6"/>
      <c r="B28" s="6"/>
      <c r="C28" s="66"/>
      <c r="D28" s="66"/>
      <c r="E28" s="59"/>
      <c r="F28" s="66"/>
      <c r="G28" s="66"/>
      <c r="H28" s="66"/>
      <c r="I28" s="69"/>
      <c r="J28" s="69"/>
      <c r="K28" s="6"/>
      <c r="L28" s="25"/>
      <c r="M28" s="6"/>
      <c r="N28" s="6"/>
      <c r="P28" s="25"/>
      <c r="Q28" s="13"/>
      <c r="R28" s="6"/>
      <c r="S28" s="6"/>
      <c r="T28" s="6"/>
    </row>
    <row r="29" spans="1:20" x14ac:dyDescent="0.2">
      <c r="A29" s="6"/>
      <c r="B29" s="6"/>
      <c r="C29" s="66" t="s">
        <v>2</v>
      </c>
      <c r="D29" s="66"/>
      <c r="E29" s="104">
        <v>0</v>
      </c>
      <c r="F29" s="59" t="s">
        <v>47</v>
      </c>
      <c r="G29" s="84">
        <v>8</v>
      </c>
      <c r="H29" s="59" t="s">
        <v>48</v>
      </c>
      <c r="I29" s="67">
        <f>G29*E29</f>
        <v>0</v>
      </c>
      <c r="J29" s="68" t="s">
        <v>36</v>
      </c>
      <c r="K29" s="6"/>
      <c r="L29" s="25"/>
      <c r="M29" s="6"/>
      <c r="N29" s="6"/>
      <c r="P29" s="25"/>
      <c r="Q29" s="13"/>
      <c r="R29" s="6"/>
      <c r="S29" s="6"/>
      <c r="T29" s="6"/>
    </row>
    <row r="30" spans="1:20" ht="3" customHeight="1" x14ac:dyDescent="0.2">
      <c r="A30" s="6"/>
      <c r="B30" s="6"/>
      <c r="C30" s="6"/>
      <c r="D30" s="6"/>
      <c r="E30" s="6"/>
      <c r="F30" s="6"/>
      <c r="G30" s="6"/>
      <c r="H30" s="6"/>
      <c r="I30" s="3"/>
      <c r="J30" s="3"/>
      <c r="K30" s="25"/>
      <c r="L30" s="25"/>
      <c r="M30" s="6"/>
      <c r="N30" s="6"/>
      <c r="P30" s="25"/>
      <c r="Q30" s="13"/>
    </row>
    <row r="31" spans="1:20" x14ac:dyDescent="0.2">
      <c r="A31" s="23"/>
      <c r="B31" s="33"/>
      <c r="C31" s="6"/>
      <c r="D31" s="6"/>
      <c r="E31" s="6"/>
      <c r="F31" s="6"/>
      <c r="G31" s="6"/>
      <c r="H31" s="6"/>
      <c r="I31" s="6"/>
      <c r="J31" s="6"/>
      <c r="K31" s="27" t="s">
        <v>61</v>
      </c>
      <c r="L31" s="79">
        <f>SUM(I25:I29)</f>
        <v>0</v>
      </c>
      <c r="M31" s="6" t="s">
        <v>36</v>
      </c>
      <c r="P31" s="25"/>
      <c r="Q31" s="13"/>
    </row>
    <row r="32" spans="1:20" x14ac:dyDescent="0.2">
      <c r="A32" s="23"/>
      <c r="B32" s="33"/>
      <c r="C32" s="6"/>
      <c r="D32" s="6"/>
      <c r="E32" s="6"/>
      <c r="F32" s="6"/>
      <c r="G32" s="6"/>
      <c r="H32" s="6"/>
      <c r="I32" s="6"/>
      <c r="J32" s="6"/>
      <c r="K32" s="27"/>
      <c r="L32" s="83"/>
      <c r="M32" s="23" t="s">
        <v>56</v>
      </c>
      <c r="N32" s="72" t="s">
        <v>3</v>
      </c>
      <c r="O32" s="87">
        <f>+L22-L31</f>
        <v>780</v>
      </c>
      <c r="P32" s="25"/>
      <c r="Q32" s="13"/>
    </row>
    <row r="33" spans="1:18" ht="3" customHeight="1" x14ac:dyDescent="0.2">
      <c r="A33" s="23"/>
      <c r="B33" s="33"/>
      <c r="C33" s="6"/>
      <c r="D33" s="6"/>
      <c r="E33" s="6"/>
      <c r="F33" s="6"/>
      <c r="G33" s="6"/>
      <c r="H33" s="6"/>
      <c r="I33" s="6"/>
      <c r="J33" s="6"/>
      <c r="K33" s="27"/>
      <c r="L33" s="79"/>
      <c r="M33" s="23"/>
      <c r="N33" s="72"/>
      <c r="O33" s="96"/>
      <c r="P33" s="25"/>
      <c r="Q33" s="13"/>
    </row>
    <row r="34" spans="1:18" x14ac:dyDescent="0.2">
      <c r="A34" s="23"/>
      <c r="B34" s="33" t="s">
        <v>76</v>
      </c>
      <c r="C34" s="6"/>
      <c r="D34" s="6"/>
      <c r="E34" s="6"/>
      <c r="F34" s="6"/>
      <c r="G34" s="6"/>
      <c r="H34" s="6"/>
      <c r="I34" s="6"/>
      <c r="J34" s="6"/>
      <c r="K34" s="99" t="s">
        <v>72</v>
      </c>
      <c r="L34" s="100">
        <f>+O32/12</f>
        <v>65</v>
      </c>
      <c r="M34" s="40" t="s">
        <v>36</v>
      </c>
      <c r="N34" s="72"/>
      <c r="O34" s="96"/>
      <c r="P34" s="25"/>
      <c r="Q34" s="13"/>
    </row>
    <row r="35" spans="1:18" ht="12" customHeight="1" x14ac:dyDescent="0.2">
      <c r="A35" s="61"/>
      <c r="B35" s="6"/>
      <c r="C35" s="6"/>
      <c r="D35" s="6"/>
      <c r="E35" s="6"/>
      <c r="F35" s="6"/>
      <c r="G35" s="6"/>
      <c r="H35" s="6"/>
      <c r="I35" s="6"/>
      <c r="J35" s="6"/>
      <c r="K35" s="6"/>
      <c r="L35" s="32"/>
      <c r="M35" s="46"/>
      <c r="O35" s="75" t="s">
        <v>62</v>
      </c>
      <c r="P35" s="32"/>
    </row>
    <row r="36" spans="1:18" s="13" customFormat="1" ht="3" customHeight="1" x14ac:dyDescent="0.2">
      <c r="A36" s="48"/>
      <c r="N36" s="20"/>
      <c r="P36" s="25"/>
      <c r="Q36" s="25"/>
    </row>
    <row r="37" spans="1:18" ht="12.75" customHeight="1" x14ac:dyDescent="0.2">
      <c r="A37" s="39" t="s">
        <v>4</v>
      </c>
      <c r="B37" s="187" t="s">
        <v>71</v>
      </c>
      <c r="C37" s="187"/>
      <c r="D37" s="187"/>
      <c r="E37" s="187"/>
      <c r="F37" s="187"/>
      <c r="G37" s="79">
        <f>+L22/12</f>
        <v>65</v>
      </c>
      <c r="H37" s="188" t="s">
        <v>52</v>
      </c>
      <c r="I37" s="188"/>
      <c r="J37" s="188"/>
      <c r="K37" s="188"/>
      <c r="L37" s="105">
        <v>13.5</v>
      </c>
      <c r="M37" t="s">
        <v>45</v>
      </c>
      <c r="N37" s="18" t="s">
        <v>4</v>
      </c>
      <c r="O37" s="76">
        <f>G37*L37</f>
        <v>877.5</v>
      </c>
      <c r="Q37" s="35"/>
      <c r="R37" s="35"/>
    </row>
    <row r="38" spans="1:18" ht="12.75" customHeight="1" x14ac:dyDescent="0.2">
      <c r="A38" s="39"/>
      <c r="B38" s="129" t="s">
        <v>100</v>
      </c>
      <c r="C38" s="24"/>
      <c r="D38" s="24"/>
      <c r="E38" s="24"/>
      <c r="F38" s="24"/>
      <c r="G38" s="80"/>
      <c r="H38" s="2"/>
      <c r="I38" s="2"/>
      <c r="J38" s="2"/>
      <c r="K38" s="2"/>
      <c r="L38" s="128"/>
      <c r="N38" s="18"/>
      <c r="O38" s="81"/>
      <c r="Q38" s="35"/>
      <c r="R38" s="35"/>
    </row>
    <row r="39" spans="1:18" ht="12.75" customHeight="1" x14ac:dyDescent="0.2">
      <c r="A39" s="39"/>
      <c r="B39" s="24"/>
      <c r="C39" s="24"/>
      <c r="D39" s="24"/>
      <c r="E39" s="24"/>
      <c r="F39" s="24"/>
      <c r="G39" s="80"/>
      <c r="H39" s="2"/>
      <c r="I39" s="2"/>
      <c r="J39" s="2"/>
      <c r="K39" s="2"/>
      <c r="L39" s="81"/>
      <c r="N39" s="18"/>
      <c r="O39" s="81"/>
      <c r="Q39" s="35"/>
      <c r="R39" s="35"/>
    </row>
    <row r="40" spans="1:18" ht="5.25" customHeight="1" x14ac:dyDescent="0.2">
      <c r="A40" s="9"/>
      <c r="M40" s="28"/>
      <c r="N40" s="20"/>
      <c r="O40" s="51"/>
      <c r="Q40" s="35"/>
      <c r="R40" s="35"/>
    </row>
    <row r="41" spans="1:18" ht="12.75" customHeight="1" x14ac:dyDescent="0.2">
      <c r="A41" s="93" t="s">
        <v>5</v>
      </c>
      <c r="B41" s="63" t="s">
        <v>31</v>
      </c>
      <c r="D41" s="38" t="s">
        <v>28</v>
      </c>
      <c r="E41" s="145" t="s">
        <v>108</v>
      </c>
      <c r="H41" s="62" t="s">
        <v>63</v>
      </c>
      <c r="I41" s="77">
        <f>O37*0.062</f>
        <v>54.405000000000001</v>
      </c>
      <c r="J41" s="60"/>
      <c r="M41" s="28"/>
      <c r="N41" s="20"/>
      <c r="Q41" s="35"/>
      <c r="R41" s="35"/>
    </row>
    <row r="42" spans="1:18" ht="3" customHeight="1" x14ac:dyDescent="0.2">
      <c r="A42" s="39"/>
      <c r="B42" s="1"/>
      <c r="D42" s="38"/>
      <c r="E42" s="13"/>
      <c r="H42" s="2"/>
      <c r="I42" s="78" t="e">
        <f>#REF!*6.2%</f>
        <v>#REF!</v>
      </c>
      <c r="J42" s="60"/>
      <c r="M42" s="28"/>
      <c r="N42" s="20"/>
      <c r="Q42" s="35"/>
      <c r="R42" s="35"/>
    </row>
    <row r="43" spans="1:18" ht="12.75" customHeight="1" x14ac:dyDescent="0.2">
      <c r="A43" s="7"/>
      <c r="B43" s="63" t="s">
        <v>32</v>
      </c>
      <c r="D43" s="71" t="s">
        <v>28</v>
      </c>
      <c r="E43" s="147" t="s">
        <v>109</v>
      </c>
      <c r="H43" s="62" t="s">
        <v>38</v>
      </c>
      <c r="I43" s="77">
        <f>0.0145*O37</f>
        <v>12.723750000000001</v>
      </c>
      <c r="J43" s="60"/>
      <c r="M43" s="28"/>
      <c r="N43" s="18" t="s">
        <v>5</v>
      </c>
      <c r="O43" s="8">
        <f>SUM(I41+I43)</f>
        <v>67.128749999999997</v>
      </c>
      <c r="Q43" s="35"/>
      <c r="R43" s="35"/>
    </row>
    <row r="44" spans="1:18" ht="12.75" customHeight="1" x14ac:dyDescent="0.2">
      <c r="A44" s="7"/>
      <c r="D44" s="38" t="s">
        <v>39</v>
      </c>
      <c r="E44" s="148">
        <v>7.6499999999999999E-2</v>
      </c>
      <c r="G44" s="47"/>
      <c r="N44" s="18"/>
      <c r="O44" s="52" t="s">
        <v>33</v>
      </c>
      <c r="Q44" s="35"/>
      <c r="R44" s="35"/>
    </row>
    <row r="45" spans="1:18" ht="3" customHeight="1" x14ac:dyDescent="0.2">
      <c r="A45" s="7"/>
      <c r="M45" s="28"/>
      <c r="N45" s="20"/>
      <c r="O45" s="29"/>
      <c r="Q45" s="35"/>
      <c r="R45" s="35"/>
    </row>
    <row r="46" spans="1:18" ht="12.75" customHeight="1" x14ac:dyDescent="0.2">
      <c r="A46" s="93" t="s">
        <v>6</v>
      </c>
      <c r="B46" s="186" t="s">
        <v>107</v>
      </c>
      <c r="C46" s="154"/>
      <c r="D46" s="154"/>
      <c r="E46" s="154"/>
      <c r="F46" s="154"/>
      <c r="G46" s="154"/>
      <c r="H46" s="154"/>
      <c r="I46" s="154"/>
      <c r="J46" s="154"/>
      <c r="K46" s="154"/>
      <c r="L46" s="154"/>
      <c r="M46" s="154"/>
      <c r="N46" s="20"/>
      <c r="Q46" s="35"/>
      <c r="R46" s="35"/>
    </row>
    <row r="47" spans="1:18" ht="3" customHeight="1" x14ac:dyDescent="0.2">
      <c r="A47" s="9"/>
      <c r="G47" s="3"/>
      <c r="M47" s="28"/>
      <c r="N47" s="20"/>
      <c r="O47" s="14"/>
      <c r="P47" s="20"/>
      <c r="Q47" s="35"/>
      <c r="R47" s="35"/>
    </row>
    <row r="48" spans="1:18" x14ac:dyDescent="0.2">
      <c r="A48" s="9"/>
      <c r="B48" s="64" t="s">
        <v>26</v>
      </c>
      <c r="C48" s="106" t="s">
        <v>121</v>
      </c>
      <c r="D48" s="65" t="s">
        <v>55</v>
      </c>
      <c r="E48" s="107">
        <v>0.16750000000000001</v>
      </c>
      <c r="F48" s="82" t="s">
        <v>53</v>
      </c>
      <c r="G48" s="108">
        <v>8</v>
      </c>
      <c r="H48" t="s">
        <v>36</v>
      </c>
      <c r="I48" s="85" t="s">
        <v>64</v>
      </c>
      <c r="J48" s="162">
        <f>E48*G48</f>
        <v>1.34</v>
      </c>
      <c r="K48" s="163"/>
      <c r="M48" s="16"/>
      <c r="N48" s="19"/>
      <c r="O48" s="14"/>
      <c r="P48" s="19"/>
      <c r="Q48" s="35"/>
      <c r="R48" s="35"/>
    </row>
    <row r="49" spans="1:20" x14ac:dyDescent="0.2">
      <c r="C49" s="41"/>
      <c r="E49" s="41"/>
      <c r="G49" s="52" t="s">
        <v>34</v>
      </c>
      <c r="J49" s="166" t="s">
        <v>24</v>
      </c>
      <c r="K49" s="159"/>
      <c r="O49" s="6"/>
    </row>
    <row r="50" spans="1:20" ht="3" customHeight="1" x14ac:dyDescent="0.2">
      <c r="A50" s="9"/>
      <c r="B50" s="17"/>
      <c r="C50" s="44" t="s">
        <v>23</v>
      </c>
      <c r="D50" s="45"/>
      <c r="E50" s="42"/>
      <c r="F50" s="17"/>
      <c r="G50" s="34"/>
      <c r="H50" s="37"/>
      <c r="J50" s="17"/>
      <c r="M50" s="16"/>
      <c r="N50" s="19"/>
      <c r="O50" s="14"/>
      <c r="P50" s="19"/>
      <c r="Q50" s="14"/>
      <c r="S50" s="35"/>
      <c r="T50" s="35"/>
    </row>
    <row r="51" spans="1:20" x14ac:dyDescent="0.2">
      <c r="A51" s="48"/>
      <c r="B51" s="135" t="s">
        <v>27</v>
      </c>
      <c r="C51" s="136" t="s">
        <v>126</v>
      </c>
      <c r="D51" s="137" t="s">
        <v>55</v>
      </c>
      <c r="E51" s="138">
        <v>1.7437</v>
      </c>
      <c r="F51" s="139" t="s">
        <v>54</v>
      </c>
      <c r="G51" s="140">
        <v>56.75</v>
      </c>
      <c r="H51" s="13" t="s">
        <v>36</v>
      </c>
      <c r="I51" s="141" t="s">
        <v>65</v>
      </c>
      <c r="J51" s="181">
        <f>E51*G51</f>
        <v>98.954975000000005</v>
      </c>
      <c r="K51" s="182"/>
      <c r="N51" s="18"/>
      <c r="O51" s="16"/>
      <c r="P51" s="19"/>
      <c r="Q51" s="14"/>
    </row>
    <row r="52" spans="1:20" x14ac:dyDescent="0.2">
      <c r="A52" s="48"/>
      <c r="B52" s="13"/>
      <c r="C52" s="13"/>
      <c r="D52" s="13"/>
      <c r="E52" s="142"/>
      <c r="F52" s="13"/>
      <c r="G52" s="143" t="s">
        <v>35</v>
      </c>
      <c r="H52" s="13"/>
      <c r="I52" s="13"/>
      <c r="J52" s="177" t="s">
        <v>25</v>
      </c>
      <c r="K52" s="178"/>
      <c r="N52" s="2"/>
      <c r="O52" s="52"/>
      <c r="P52" s="20"/>
      <c r="Q52" s="29"/>
    </row>
    <row r="53" spans="1:20" ht="3" customHeight="1" x14ac:dyDescent="0.2">
      <c r="A53" s="9"/>
      <c r="E53" s="41"/>
      <c r="G53" s="43"/>
      <c r="I53" s="41"/>
      <c r="J53" s="41"/>
      <c r="N53" s="2"/>
      <c r="O53" s="28"/>
      <c r="P53" s="20"/>
      <c r="Q53" s="29"/>
      <c r="R53" s="35"/>
      <c r="S53" s="6"/>
      <c r="T53" s="6"/>
    </row>
    <row r="54" spans="1:20" x14ac:dyDescent="0.2">
      <c r="A54" s="48"/>
      <c r="B54" s="145" t="s">
        <v>122</v>
      </c>
      <c r="C54" s="136" t="s">
        <v>123</v>
      </c>
      <c r="D54" s="137" t="s">
        <v>55</v>
      </c>
      <c r="E54" s="138">
        <v>3.0112999999999999</v>
      </c>
      <c r="F54" s="139" t="s">
        <v>54</v>
      </c>
      <c r="G54" s="140">
        <v>0.25</v>
      </c>
      <c r="H54" s="13" t="s">
        <v>36</v>
      </c>
      <c r="I54" s="141" t="s">
        <v>65</v>
      </c>
      <c r="J54" s="181">
        <f>E54*G54</f>
        <v>0.75282499999999997</v>
      </c>
      <c r="K54" s="182"/>
      <c r="N54" s="18" t="s">
        <v>6</v>
      </c>
      <c r="O54" s="8">
        <f>SUM(J51+J54+J48)</f>
        <v>101.04780000000001</v>
      </c>
      <c r="P54" s="19"/>
      <c r="Q54" s="14"/>
    </row>
    <row r="55" spans="1:20" x14ac:dyDescent="0.2">
      <c r="A55" s="48"/>
      <c r="B55" s="13"/>
      <c r="C55" s="13"/>
      <c r="D55" s="13"/>
      <c r="E55" s="142"/>
      <c r="F55" s="13"/>
      <c r="G55" s="143" t="s">
        <v>35</v>
      </c>
      <c r="H55" s="13"/>
      <c r="I55" s="13"/>
      <c r="J55" s="177" t="s">
        <v>25</v>
      </c>
      <c r="K55" s="178"/>
      <c r="N55" s="144"/>
      <c r="O55" s="52" t="s">
        <v>124</v>
      </c>
      <c r="P55" s="20"/>
      <c r="Q55" s="29"/>
    </row>
    <row r="56" spans="1:20" ht="12" customHeight="1" x14ac:dyDescent="0.2">
      <c r="A56" s="9"/>
      <c r="F56" s="102" t="s">
        <v>75</v>
      </c>
      <c r="G56" s="101">
        <f>+G48+G51+G54</f>
        <v>65</v>
      </c>
      <c r="H56" s="10" t="s">
        <v>36</v>
      </c>
      <c r="I56" s="152" t="s">
        <v>77</v>
      </c>
      <c r="J56" s="152"/>
      <c r="K56" s="152"/>
      <c r="L56" s="152"/>
      <c r="M56" s="152"/>
      <c r="N56" s="152"/>
      <c r="O56" s="152"/>
      <c r="P56" s="97"/>
      <c r="Q56" s="29"/>
      <c r="R56" s="35"/>
      <c r="S56" s="6"/>
      <c r="T56" s="6"/>
    </row>
    <row r="57" spans="1:20" ht="3" customHeight="1" x14ac:dyDescent="0.2">
      <c r="A57" s="9"/>
      <c r="E57" s="41"/>
      <c r="G57" s="43"/>
      <c r="I57" s="41"/>
      <c r="J57" s="41"/>
      <c r="N57" s="2"/>
      <c r="O57" s="28"/>
      <c r="P57" s="20"/>
      <c r="Q57" s="29"/>
      <c r="R57" s="35"/>
      <c r="S57" s="6"/>
      <c r="T57" s="6"/>
    </row>
    <row r="58" spans="1:20" ht="12" customHeight="1" x14ac:dyDescent="0.2">
      <c r="A58" s="9"/>
      <c r="E58" s="41"/>
      <c r="G58" s="43"/>
      <c r="I58" s="41"/>
      <c r="J58" s="41"/>
      <c r="N58" s="2"/>
      <c r="O58" s="28"/>
      <c r="P58" s="20"/>
      <c r="Q58" s="29"/>
      <c r="R58" s="35"/>
      <c r="S58" s="6"/>
      <c r="T58" s="6"/>
    </row>
    <row r="59" spans="1:20" x14ac:dyDescent="0.2">
      <c r="A59" s="93" t="s">
        <v>7</v>
      </c>
      <c r="B59" s="64" t="s">
        <v>37</v>
      </c>
      <c r="R59" s="35"/>
      <c r="S59" s="6"/>
      <c r="T59" s="6"/>
    </row>
    <row r="60" spans="1:20" x14ac:dyDescent="0.2">
      <c r="A60" s="93"/>
      <c r="B60" s="124" t="s">
        <v>128</v>
      </c>
      <c r="E60" s="38"/>
      <c r="F60" s="123"/>
      <c r="N60" s="18"/>
      <c r="O60" s="16"/>
      <c r="R60" s="35"/>
      <c r="S60" s="6"/>
      <c r="T60" s="6"/>
    </row>
    <row r="61" spans="1:20" x14ac:dyDescent="0.2">
      <c r="A61" s="93"/>
      <c r="B61" s="38" t="s">
        <v>28</v>
      </c>
      <c r="C61" s="109">
        <v>1.2999999999999999E-3</v>
      </c>
      <c r="D61" s="149" t="s">
        <v>127</v>
      </c>
      <c r="N61" s="18" t="s">
        <v>7</v>
      </c>
      <c r="O61" s="8">
        <f>C61*O37</f>
        <v>1.1407499999999999</v>
      </c>
      <c r="R61" s="35"/>
      <c r="S61" s="6"/>
      <c r="T61" s="6"/>
    </row>
    <row r="62" spans="1:20" ht="9.9499999999999993" customHeight="1" x14ac:dyDescent="0.2">
      <c r="A62" s="9"/>
      <c r="N62" s="2"/>
      <c r="O62" s="28"/>
      <c r="R62" s="35"/>
      <c r="S62" s="6"/>
      <c r="T62" s="6"/>
    </row>
    <row r="63" spans="1:20" x14ac:dyDescent="0.2">
      <c r="A63" s="93" t="s">
        <v>8</v>
      </c>
      <c r="B63" s="63" t="s">
        <v>103</v>
      </c>
      <c r="N63" s="18" t="s">
        <v>8</v>
      </c>
      <c r="O63" s="110">
        <v>0</v>
      </c>
      <c r="R63" s="35"/>
      <c r="S63" s="6"/>
      <c r="T63" s="6"/>
    </row>
    <row r="64" spans="1:20" x14ac:dyDescent="0.2">
      <c r="A64" s="93"/>
      <c r="B64" s="10" t="s">
        <v>104</v>
      </c>
      <c r="N64" s="18"/>
      <c r="O64" s="125"/>
      <c r="R64" s="35"/>
      <c r="S64" s="6"/>
      <c r="T64" s="6"/>
    </row>
    <row r="65" spans="1:20" ht="12" customHeight="1" x14ac:dyDescent="0.2">
      <c r="A65" s="9"/>
      <c r="N65" s="2"/>
      <c r="O65" s="28"/>
      <c r="P65" s="31"/>
      <c r="Q65" s="14"/>
      <c r="R65" s="35"/>
      <c r="S65" s="6"/>
      <c r="T65" s="6"/>
    </row>
    <row r="66" spans="1:20" x14ac:dyDescent="0.2">
      <c r="A66" s="93" t="s">
        <v>9</v>
      </c>
      <c r="B66" s="63" t="s">
        <v>97</v>
      </c>
      <c r="N66" s="18" t="s">
        <v>9</v>
      </c>
      <c r="O66" s="110">
        <v>0</v>
      </c>
      <c r="P66" s="30"/>
      <c r="Q66" s="14"/>
      <c r="R66" s="35"/>
      <c r="S66" s="6"/>
      <c r="T66" s="6"/>
    </row>
    <row r="67" spans="1:20" x14ac:dyDescent="0.2">
      <c r="A67" s="93"/>
      <c r="B67" s="10" t="s">
        <v>105</v>
      </c>
      <c r="N67" s="18"/>
      <c r="O67" s="125"/>
      <c r="P67" s="30"/>
      <c r="Q67" s="14"/>
      <c r="R67" s="35"/>
      <c r="S67" s="6"/>
      <c r="T67" s="6"/>
    </row>
    <row r="68" spans="1:20" ht="12" customHeight="1" x14ac:dyDescent="0.2">
      <c r="A68" s="9"/>
      <c r="N68" s="2"/>
      <c r="O68" s="28"/>
      <c r="P68" s="30"/>
      <c r="Q68" s="14"/>
      <c r="R68" s="35"/>
      <c r="S68" s="6"/>
      <c r="T68" s="6"/>
    </row>
    <row r="69" spans="1:20" x14ac:dyDescent="0.2">
      <c r="A69" s="93" t="s">
        <v>10</v>
      </c>
      <c r="B69" s="63" t="s">
        <v>106</v>
      </c>
      <c r="J69" s="6"/>
      <c r="P69" s="30"/>
      <c r="Q69" s="14"/>
      <c r="R69" s="35"/>
      <c r="S69" s="6"/>
      <c r="T69" s="6"/>
    </row>
    <row r="70" spans="1:20" x14ac:dyDescent="0.2">
      <c r="A70" s="93"/>
      <c r="B70" s="10" t="s">
        <v>93</v>
      </c>
      <c r="C70" s="131"/>
      <c r="D70" s="131"/>
      <c r="E70" s="131"/>
      <c r="F70" s="131"/>
      <c r="G70" s="131"/>
      <c r="H70" s="132"/>
      <c r="I70" s="132"/>
      <c r="J70" s="6"/>
      <c r="N70" s="18"/>
      <c r="O70" s="125"/>
      <c r="P70" s="30"/>
      <c r="Q70" s="14"/>
      <c r="R70" s="35"/>
      <c r="S70" s="6"/>
      <c r="T70" s="6"/>
    </row>
    <row r="71" spans="1:20" x14ac:dyDescent="0.2">
      <c r="A71" s="93"/>
      <c r="B71" s="179" t="s">
        <v>23</v>
      </c>
      <c r="C71" s="179"/>
      <c r="D71" s="179"/>
      <c r="E71" s="179"/>
      <c r="F71" s="179"/>
      <c r="G71" s="180"/>
      <c r="H71" s="180"/>
      <c r="I71" s="122"/>
      <c r="J71" s="6"/>
      <c r="N71" s="18" t="s">
        <v>10</v>
      </c>
      <c r="O71" s="110">
        <v>0</v>
      </c>
      <c r="P71" s="30"/>
      <c r="Q71" s="14"/>
      <c r="R71" s="35"/>
      <c r="S71" s="6"/>
      <c r="T71" s="6"/>
    </row>
    <row r="72" spans="1:20" ht="12" customHeight="1" x14ac:dyDescent="0.2">
      <c r="A72" s="9"/>
      <c r="N72" s="2"/>
      <c r="O72" s="28"/>
      <c r="P72" s="19"/>
      <c r="Q72" s="29"/>
      <c r="R72" s="35"/>
      <c r="S72" s="6"/>
      <c r="T72" s="6"/>
    </row>
    <row r="73" spans="1:20" x14ac:dyDescent="0.2">
      <c r="A73" s="93" t="s">
        <v>11</v>
      </c>
      <c r="B73" s="63" t="s">
        <v>57</v>
      </c>
      <c r="N73" s="18" t="s">
        <v>11</v>
      </c>
      <c r="O73" s="8">
        <f>+O37+O43+O54+O61+O63+O66+O71</f>
        <v>1046.8172999999999</v>
      </c>
      <c r="P73" s="30"/>
      <c r="Q73" s="40"/>
      <c r="R73" s="35"/>
      <c r="S73" s="6"/>
      <c r="T73" s="6"/>
    </row>
    <row r="74" spans="1:20" ht="12" customHeight="1" x14ac:dyDescent="0.2">
      <c r="A74" s="9"/>
      <c r="N74" s="2"/>
      <c r="O74" s="16"/>
      <c r="P74" s="30"/>
      <c r="Q74" s="14"/>
      <c r="R74" s="35"/>
      <c r="S74" s="6"/>
      <c r="T74" s="6"/>
    </row>
    <row r="75" spans="1:20" x14ac:dyDescent="0.2">
      <c r="A75" s="93" t="s">
        <v>14</v>
      </c>
      <c r="B75" s="63" t="s">
        <v>58</v>
      </c>
      <c r="N75" s="18" t="s">
        <v>14</v>
      </c>
      <c r="O75" s="54">
        <f>O73*12</f>
        <v>12561.8076</v>
      </c>
      <c r="P75" s="30"/>
      <c r="Q75" s="14"/>
      <c r="R75" s="35"/>
      <c r="S75" s="6"/>
      <c r="T75" s="6"/>
    </row>
    <row r="76" spans="1:20" ht="12" customHeight="1" x14ac:dyDescent="0.2">
      <c r="A76" s="9"/>
      <c r="K76" t="s">
        <v>23</v>
      </c>
      <c r="N76" s="13"/>
      <c r="O76" s="25"/>
      <c r="P76" s="13"/>
      <c r="Q76" s="13"/>
      <c r="R76" s="6"/>
      <c r="S76" s="6"/>
      <c r="T76" s="6"/>
    </row>
    <row r="77" spans="1:20" ht="12.75" customHeight="1" x14ac:dyDescent="0.2">
      <c r="A77" s="93" t="s">
        <v>12</v>
      </c>
      <c r="B77" s="10" t="s">
        <v>67</v>
      </c>
      <c r="N77" s="18" t="s">
        <v>12</v>
      </c>
      <c r="O77" s="55">
        <f>+O75/O32</f>
        <v>16.104881538461537</v>
      </c>
      <c r="P77" s="26"/>
      <c r="Q77" s="14"/>
      <c r="R77" s="13"/>
      <c r="S77" s="13"/>
    </row>
    <row r="78" spans="1:20" s="13" customFormat="1" ht="12" customHeight="1" x14ac:dyDescent="0.2">
      <c r="A78" s="50"/>
      <c r="B78" s="50"/>
      <c r="C78" s="50"/>
      <c r="D78" s="50"/>
      <c r="E78" s="50"/>
      <c r="F78" s="50"/>
      <c r="G78" s="50"/>
      <c r="H78" s="50"/>
      <c r="I78" s="50"/>
      <c r="J78" s="50"/>
      <c r="K78" s="50"/>
      <c r="L78" s="50"/>
      <c r="M78" s="50"/>
      <c r="N78" s="50"/>
      <c r="O78" s="52"/>
      <c r="P78" s="50"/>
      <c r="Q78" s="50"/>
    </row>
    <row r="79" spans="1:20" s="13" customFormat="1" ht="12.75" customHeight="1" x14ac:dyDescent="0.2">
      <c r="A79" s="93" t="s">
        <v>13</v>
      </c>
      <c r="B79" s="157" t="s">
        <v>59</v>
      </c>
      <c r="C79" s="157"/>
      <c r="D79" s="157"/>
      <c r="E79" s="157"/>
      <c r="F79" s="157"/>
      <c r="G79" s="157"/>
      <c r="H79" s="157"/>
      <c r="I79" s="157"/>
      <c r="J79" s="157"/>
      <c r="K79" s="157"/>
      <c r="L79" s="157"/>
      <c r="M79" s="157"/>
      <c r="N79" s="50"/>
      <c r="O79" s="52"/>
      <c r="P79" s="50"/>
      <c r="Q79" s="50"/>
    </row>
    <row r="80" spans="1:20" ht="12.75" customHeight="1" x14ac:dyDescent="0.2">
      <c r="B80" s="157"/>
      <c r="C80" s="157"/>
      <c r="D80" s="157"/>
      <c r="E80" s="157"/>
      <c r="F80" s="157"/>
      <c r="G80" s="157"/>
      <c r="H80" s="157"/>
      <c r="I80" s="157"/>
      <c r="J80" s="157"/>
      <c r="K80" s="157"/>
      <c r="L80" s="157"/>
      <c r="M80" s="157"/>
      <c r="N80" s="19" t="s">
        <v>13</v>
      </c>
      <c r="O80" s="8">
        <f>(((SUM(+O43+O37+O51+O61)*12)/L22)*1.5)</f>
        <v>21.82545</v>
      </c>
    </row>
    <row r="81" spans="1:15" ht="6.95" customHeight="1" x14ac:dyDescent="0.2">
      <c r="A81" s="9"/>
      <c r="M81" s="13"/>
      <c r="N81" s="19"/>
      <c r="O81" s="28"/>
    </row>
    <row r="82" spans="1:15" ht="6.95" customHeight="1" x14ac:dyDescent="0.2">
      <c r="A82" s="9"/>
      <c r="M82" s="13"/>
      <c r="N82" s="19"/>
      <c r="O82" s="28"/>
    </row>
    <row r="83" spans="1:15" x14ac:dyDescent="0.2">
      <c r="A83" s="39"/>
      <c r="M83" s="14"/>
      <c r="N83" s="19"/>
      <c r="O83" s="56"/>
    </row>
    <row r="84" spans="1:15" x14ac:dyDescent="0.2">
      <c r="A84" s="9"/>
      <c r="O84" s="16"/>
    </row>
    <row r="85" spans="1:15" ht="4.5" customHeight="1" x14ac:dyDescent="0.2">
      <c r="A85" s="9"/>
      <c r="M85" s="14"/>
      <c r="O85" s="6"/>
    </row>
    <row r="86" spans="1:15" x14ac:dyDescent="0.2">
      <c r="A86" s="39"/>
      <c r="B86" s="36"/>
      <c r="M86" s="13"/>
      <c r="N86" s="19"/>
      <c r="O86" s="57"/>
    </row>
    <row r="87" spans="1:15" x14ac:dyDescent="0.2">
      <c r="A87" s="9"/>
      <c r="M87" s="13"/>
    </row>
    <row r="88" spans="1:15" x14ac:dyDescent="0.2">
      <c r="B88" s="1"/>
      <c r="M88" s="14"/>
    </row>
  </sheetData>
  <mergeCells count="29">
    <mergeCell ref="A4:P4"/>
    <mergeCell ref="H13:I13"/>
    <mergeCell ref="B37:F37"/>
    <mergeCell ref="H37:K37"/>
    <mergeCell ref="J13:N13"/>
    <mergeCell ref="K15:N15"/>
    <mergeCell ref="H15:J15"/>
    <mergeCell ref="A1:O1"/>
    <mergeCell ref="J54:K54"/>
    <mergeCell ref="J55:K55"/>
    <mergeCell ref="I56:O56"/>
    <mergeCell ref="A3:O3"/>
    <mergeCell ref="F25:H25"/>
    <mergeCell ref="F27:H27"/>
    <mergeCell ref="D17:N17"/>
    <mergeCell ref="C11:N11"/>
    <mergeCell ref="E15:G15"/>
    <mergeCell ref="C13:G13"/>
    <mergeCell ref="B46:M46"/>
    <mergeCell ref="A2:O2"/>
    <mergeCell ref="A6:O8"/>
    <mergeCell ref="A11:B11"/>
    <mergeCell ref="A13:B13"/>
    <mergeCell ref="B79:M80"/>
    <mergeCell ref="J52:K52"/>
    <mergeCell ref="B71:H71"/>
    <mergeCell ref="J48:K48"/>
    <mergeCell ref="J51:K51"/>
    <mergeCell ref="J49:K49"/>
  </mergeCells>
  <phoneticPr fontId="11" type="noConversion"/>
  <printOptions horizontalCentered="1" verticalCentered="1"/>
  <pageMargins left="0.25" right="0.25" top="0.44" bottom="0.44" header="0.25" footer="0.25"/>
  <pageSetup scale="78" orientation="portrait" r:id="rId1"/>
  <headerFooter alignWithMargins="0">
    <oddHeader>&amp;REffective:  January 1, 2010</oddHeader>
    <oddFooter>&amp;R&amp;"Arial,Bold"&amp;11APPENDIX 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22" workbookViewId="0">
      <selection activeCell="L22" sqref="L22"/>
    </sheetView>
  </sheetViews>
  <sheetFormatPr defaultRowHeight="12.75" x14ac:dyDescent="0.2"/>
  <cols>
    <col min="1" max="1" width="3.85546875" customWidth="1"/>
  </cols>
  <sheetData>
    <row r="1" spans="1:10" ht="13.5" x14ac:dyDescent="0.25">
      <c r="A1" s="194" t="s">
        <v>40</v>
      </c>
      <c r="B1" s="193"/>
      <c r="C1" s="193"/>
      <c r="D1" s="193"/>
      <c r="E1" s="193"/>
      <c r="F1" s="193"/>
      <c r="G1" s="193"/>
      <c r="H1" s="193"/>
      <c r="I1" s="193"/>
      <c r="J1" s="193"/>
    </row>
    <row r="2" spans="1:10" ht="20.25" customHeight="1" x14ac:dyDescent="0.2"/>
    <row r="3" spans="1:10" ht="12.75" customHeight="1" x14ac:dyDescent="0.2">
      <c r="A3" s="195" t="s">
        <v>44</v>
      </c>
      <c r="B3" s="195"/>
      <c r="C3" s="195"/>
      <c r="D3" s="195"/>
      <c r="E3" s="195"/>
      <c r="F3" s="195"/>
      <c r="G3" s="195"/>
      <c r="H3" s="195"/>
      <c r="I3" s="195"/>
      <c r="J3" s="195"/>
    </row>
    <row r="4" spans="1:10" ht="25.5" customHeight="1" x14ac:dyDescent="0.2">
      <c r="A4" s="195"/>
      <c r="B4" s="195"/>
      <c r="C4" s="195"/>
      <c r="D4" s="195"/>
      <c r="E4" s="195"/>
      <c r="F4" s="195"/>
      <c r="G4" s="195"/>
      <c r="H4" s="195"/>
      <c r="I4" s="195"/>
      <c r="J4" s="195"/>
    </row>
    <row r="5" spans="1:10" x14ac:dyDescent="0.2">
      <c r="A5" s="195"/>
      <c r="B5" s="195"/>
      <c r="C5" s="195"/>
      <c r="D5" s="195"/>
      <c r="E5" s="195"/>
      <c r="F5" s="195"/>
      <c r="G5" s="195"/>
      <c r="H5" s="195"/>
      <c r="I5" s="195"/>
      <c r="J5" s="195"/>
    </row>
    <row r="6" spans="1:10" x14ac:dyDescent="0.2">
      <c r="A6" s="98"/>
      <c r="B6" s="98"/>
      <c r="C6" s="98"/>
      <c r="D6" s="98"/>
      <c r="E6" s="98"/>
      <c r="F6" s="98"/>
      <c r="G6" s="98"/>
      <c r="H6" s="98"/>
      <c r="I6" s="98"/>
      <c r="J6" s="98"/>
    </row>
    <row r="7" spans="1:10" x14ac:dyDescent="0.2">
      <c r="A7" s="190" t="s">
        <v>73</v>
      </c>
      <c r="B7" s="193"/>
      <c r="C7" s="193"/>
      <c r="D7" s="193"/>
      <c r="E7" s="193"/>
      <c r="F7" s="193"/>
      <c r="G7" s="193"/>
      <c r="H7" s="193"/>
      <c r="I7" s="193"/>
      <c r="J7" s="193"/>
    </row>
    <row r="8" spans="1:10" x14ac:dyDescent="0.2">
      <c r="A8" s="193"/>
      <c r="B8" s="193"/>
      <c r="C8" s="193"/>
      <c r="D8" s="193"/>
      <c r="E8" s="193"/>
      <c r="F8" s="193"/>
      <c r="G8" s="193"/>
      <c r="H8" s="193"/>
      <c r="I8" s="193"/>
      <c r="J8" s="193"/>
    </row>
    <row r="9" spans="1:10" x14ac:dyDescent="0.2">
      <c r="A9" s="193"/>
      <c r="B9" s="193"/>
      <c r="C9" s="193"/>
      <c r="D9" s="193"/>
      <c r="E9" s="193"/>
      <c r="F9" s="193"/>
      <c r="G9" s="193"/>
      <c r="H9" s="193"/>
      <c r="I9" s="193"/>
      <c r="J9" s="193"/>
    </row>
    <row r="11" spans="1:10" ht="12.75" customHeight="1" x14ac:dyDescent="0.2">
      <c r="A11" s="190" t="s">
        <v>74</v>
      </c>
      <c r="B11" s="190"/>
      <c r="C11" s="190"/>
      <c r="D11" s="190"/>
      <c r="E11" s="190"/>
      <c r="F11" s="190"/>
      <c r="G11" s="190"/>
      <c r="H11" s="190"/>
      <c r="I11" s="190"/>
      <c r="J11" s="193"/>
    </row>
    <row r="12" spans="1:10" x14ac:dyDescent="0.2">
      <c r="A12" s="190"/>
      <c r="B12" s="190"/>
      <c r="C12" s="190"/>
      <c r="D12" s="190"/>
      <c r="E12" s="190"/>
      <c r="F12" s="190"/>
      <c r="G12" s="190"/>
      <c r="H12" s="190"/>
      <c r="I12" s="190"/>
      <c r="J12" s="193"/>
    </row>
    <row r="13" spans="1:10" x14ac:dyDescent="0.2">
      <c r="A13" s="190"/>
      <c r="B13" s="190"/>
      <c r="C13" s="190"/>
      <c r="D13" s="190"/>
      <c r="E13" s="190"/>
      <c r="F13" s="190"/>
      <c r="G13" s="190"/>
      <c r="H13" s="190"/>
      <c r="I13" s="190"/>
      <c r="J13" s="193"/>
    </row>
    <row r="14" spans="1:10" x14ac:dyDescent="0.2">
      <c r="A14" s="190"/>
      <c r="B14" s="190"/>
      <c r="C14" s="190"/>
      <c r="D14" s="190"/>
      <c r="E14" s="190"/>
      <c r="F14" s="190"/>
      <c r="G14" s="190"/>
      <c r="H14" s="190"/>
      <c r="I14" s="190"/>
      <c r="J14" s="193"/>
    </row>
    <row r="15" spans="1:10" x14ac:dyDescent="0.2">
      <c r="A15" s="190"/>
      <c r="B15" s="190"/>
      <c r="C15" s="190"/>
      <c r="D15" s="190"/>
      <c r="E15" s="190"/>
      <c r="F15" s="190"/>
      <c r="G15" s="190"/>
      <c r="H15" s="190"/>
      <c r="I15" s="190"/>
      <c r="J15" s="193"/>
    </row>
    <row r="16" spans="1:10" ht="15" customHeight="1" x14ac:dyDescent="0.2">
      <c r="A16" s="190"/>
      <c r="B16" s="190"/>
      <c r="C16" s="190"/>
      <c r="D16" s="190"/>
      <c r="E16" s="190"/>
      <c r="F16" s="190"/>
      <c r="G16" s="190"/>
      <c r="H16" s="190"/>
      <c r="I16" s="190"/>
      <c r="J16" s="193"/>
    </row>
    <row r="18" spans="1:10" x14ac:dyDescent="0.2">
      <c r="A18" s="190" t="s">
        <v>15</v>
      </c>
      <c r="B18" s="190"/>
      <c r="C18" s="190"/>
      <c r="D18" s="190"/>
      <c r="E18" s="190"/>
      <c r="F18" s="190"/>
      <c r="G18" s="190"/>
      <c r="H18" s="190"/>
      <c r="I18" s="190"/>
      <c r="J18" s="193"/>
    </row>
    <row r="19" spans="1:10" x14ac:dyDescent="0.2">
      <c r="A19" s="190"/>
      <c r="B19" s="190"/>
      <c r="C19" s="190"/>
      <c r="D19" s="190"/>
      <c r="E19" s="190"/>
      <c r="F19" s="190"/>
      <c r="G19" s="190"/>
      <c r="H19" s="190"/>
      <c r="I19" s="190"/>
      <c r="J19" s="193"/>
    </row>
    <row r="20" spans="1:10" x14ac:dyDescent="0.2">
      <c r="A20" s="190"/>
      <c r="B20" s="190"/>
      <c r="C20" s="190"/>
      <c r="D20" s="190"/>
      <c r="E20" s="190"/>
      <c r="F20" s="190"/>
      <c r="G20" s="190"/>
      <c r="H20" s="190"/>
      <c r="I20" s="190"/>
      <c r="J20" s="193"/>
    </row>
    <row r="22" spans="1:10" x14ac:dyDescent="0.2">
      <c r="A22" s="192" t="s">
        <v>16</v>
      </c>
      <c r="B22" s="190"/>
      <c r="C22" s="190"/>
      <c r="D22" s="190"/>
      <c r="E22" s="190"/>
      <c r="F22" s="190"/>
      <c r="G22" s="190"/>
      <c r="H22" s="190"/>
      <c r="I22" s="190"/>
      <c r="J22" s="193"/>
    </row>
    <row r="23" spans="1:10" x14ac:dyDescent="0.2">
      <c r="A23" s="190"/>
      <c r="B23" s="190"/>
      <c r="C23" s="190"/>
      <c r="D23" s="190"/>
      <c r="E23" s="190"/>
      <c r="F23" s="190"/>
      <c r="G23" s="190"/>
      <c r="H23" s="190"/>
      <c r="I23" s="190"/>
      <c r="J23" s="193"/>
    </row>
    <row r="25" spans="1:10" x14ac:dyDescent="0.2">
      <c r="A25" s="2" t="s">
        <v>17</v>
      </c>
      <c r="B25" s="190" t="s">
        <v>41</v>
      </c>
      <c r="C25" s="190"/>
      <c r="D25" s="190"/>
      <c r="E25" s="190"/>
      <c r="F25" s="190"/>
      <c r="G25" s="190"/>
      <c r="H25" s="190"/>
      <c r="I25" s="190"/>
      <c r="J25" s="190"/>
    </row>
    <row r="26" spans="1:10" x14ac:dyDescent="0.2">
      <c r="A26" s="2"/>
      <c r="B26" s="190"/>
      <c r="C26" s="190"/>
      <c r="D26" s="190"/>
      <c r="E26" s="190"/>
      <c r="F26" s="190"/>
      <c r="G26" s="190"/>
      <c r="H26" s="190"/>
      <c r="I26" s="190"/>
      <c r="J26" s="190"/>
    </row>
    <row r="27" spans="1:10" x14ac:dyDescent="0.2">
      <c r="A27" s="2"/>
      <c r="B27" s="190"/>
      <c r="C27" s="190"/>
      <c r="D27" s="190"/>
      <c r="E27" s="190"/>
      <c r="F27" s="190"/>
      <c r="G27" s="190"/>
      <c r="H27" s="190"/>
      <c r="I27" s="190"/>
      <c r="J27" s="190"/>
    </row>
    <row r="28" spans="1:10" x14ac:dyDescent="0.2">
      <c r="A28" s="2"/>
      <c r="B28" s="15"/>
      <c r="C28" s="15"/>
      <c r="D28" s="15"/>
      <c r="E28" s="15"/>
      <c r="F28" s="15"/>
      <c r="G28" s="15"/>
      <c r="H28" s="15"/>
      <c r="I28" s="15"/>
      <c r="J28" s="15"/>
    </row>
    <row r="29" spans="1:10" x14ac:dyDescent="0.2">
      <c r="A29" s="2" t="s">
        <v>18</v>
      </c>
      <c r="B29" s="190" t="s">
        <v>19</v>
      </c>
      <c r="C29" s="190"/>
      <c r="D29" s="190"/>
      <c r="E29" s="190"/>
      <c r="F29" s="190"/>
      <c r="G29" s="190"/>
      <c r="H29" s="190"/>
      <c r="I29" s="190"/>
      <c r="J29" s="190"/>
    </row>
    <row r="30" spans="1:10" x14ac:dyDescent="0.2">
      <c r="A30" s="2"/>
      <c r="B30" s="190"/>
      <c r="C30" s="190"/>
      <c r="D30" s="190"/>
      <c r="E30" s="190"/>
      <c r="F30" s="190"/>
      <c r="G30" s="190"/>
      <c r="H30" s="190"/>
      <c r="I30" s="190"/>
      <c r="J30" s="190"/>
    </row>
    <row r="31" spans="1:10" x14ac:dyDescent="0.2">
      <c r="A31" s="2"/>
    </row>
    <row r="32" spans="1:10" x14ac:dyDescent="0.2">
      <c r="A32" s="2" t="s">
        <v>20</v>
      </c>
      <c r="B32" s="191" t="s">
        <v>21</v>
      </c>
      <c r="C32" s="191"/>
      <c r="D32" s="191"/>
      <c r="E32" s="191"/>
      <c r="F32" s="191"/>
      <c r="G32" s="191"/>
      <c r="H32" s="191"/>
      <c r="I32" s="191"/>
      <c r="J32" s="191"/>
    </row>
    <row r="33" spans="1:10" x14ac:dyDescent="0.2">
      <c r="B33" s="191"/>
      <c r="C33" s="191"/>
      <c r="D33" s="191"/>
      <c r="E33" s="191"/>
      <c r="F33" s="191"/>
      <c r="G33" s="191"/>
      <c r="H33" s="191"/>
      <c r="I33" s="191"/>
      <c r="J33" s="191"/>
    </row>
    <row r="34" spans="1:10" x14ac:dyDescent="0.2">
      <c r="B34" s="191"/>
      <c r="C34" s="191"/>
      <c r="D34" s="191"/>
      <c r="E34" s="191"/>
      <c r="F34" s="191"/>
      <c r="G34" s="191"/>
      <c r="H34" s="191"/>
      <c r="I34" s="191"/>
      <c r="J34" s="191"/>
    </row>
    <row r="36" spans="1:10" ht="12.75" customHeight="1" x14ac:dyDescent="0.2">
      <c r="A36" s="190" t="s">
        <v>42</v>
      </c>
      <c r="B36" s="190"/>
      <c r="C36" s="190"/>
      <c r="D36" s="190"/>
      <c r="E36" s="190"/>
      <c r="F36" s="190"/>
      <c r="G36" s="190"/>
      <c r="H36" s="190"/>
      <c r="I36" s="190"/>
      <c r="J36" s="190"/>
    </row>
    <row r="37" spans="1:10" x14ac:dyDescent="0.2">
      <c r="A37" s="190"/>
      <c r="B37" s="190"/>
      <c r="C37" s="190"/>
      <c r="D37" s="190"/>
      <c r="E37" s="190"/>
      <c r="F37" s="190"/>
      <c r="G37" s="190"/>
      <c r="H37" s="190"/>
      <c r="I37" s="190"/>
      <c r="J37" s="190"/>
    </row>
    <row r="38" spans="1:10" x14ac:dyDescent="0.2">
      <c r="A38" s="190"/>
      <c r="B38" s="190"/>
      <c r="C38" s="190"/>
      <c r="D38" s="190"/>
      <c r="E38" s="190"/>
      <c r="F38" s="190"/>
      <c r="G38" s="190"/>
      <c r="H38" s="190"/>
      <c r="I38" s="190"/>
      <c r="J38" s="190"/>
    </row>
    <row r="39" spans="1:10" x14ac:dyDescent="0.2">
      <c r="A39" s="190"/>
      <c r="B39" s="190"/>
      <c r="C39" s="190"/>
      <c r="D39" s="190"/>
      <c r="E39" s="190"/>
      <c r="F39" s="190"/>
      <c r="G39" s="190"/>
      <c r="H39" s="190"/>
      <c r="I39" s="190"/>
      <c r="J39" s="190"/>
    </row>
    <row r="40" spans="1:10" x14ac:dyDescent="0.2">
      <c r="A40" s="190"/>
      <c r="B40" s="190"/>
      <c r="C40" s="190"/>
      <c r="D40" s="190"/>
      <c r="E40" s="190"/>
      <c r="F40" s="190"/>
      <c r="G40" s="190"/>
      <c r="H40" s="190"/>
      <c r="I40" s="190"/>
      <c r="J40" s="190"/>
    </row>
    <row r="42" spans="1:10" ht="12.75" customHeight="1" x14ac:dyDescent="0.2">
      <c r="A42" s="190" t="s">
        <v>22</v>
      </c>
      <c r="B42" s="190"/>
      <c r="C42" s="190"/>
      <c r="D42" s="190"/>
      <c r="E42" s="190"/>
      <c r="F42" s="190"/>
      <c r="G42" s="190"/>
      <c r="H42" s="190"/>
      <c r="I42" s="190"/>
      <c r="J42" s="190"/>
    </row>
    <row r="43" spans="1:10" x14ac:dyDescent="0.2">
      <c r="A43" s="190"/>
      <c r="B43" s="190"/>
      <c r="C43" s="190"/>
      <c r="D43" s="190"/>
      <c r="E43" s="190"/>
      <c r="F43" s="190"/>
      <c r="G43" s="190"/>
      <c r="H43" s="190"/>
      <c r="I43" s="190"/>
      <c r="J43" s="190"/>
    </row>
    <row r="44" spans="1:10" x14ac:dyDescent="0.2">
      <c r="A44" s="190"/>
      <c r="B44" s="190"/>
      <c r="C44" s="190"/>
      <c r="D44" s="190"/>
      <c r="E44" s="190"/>
      <c r="F44" s="190"/>
      <c r="G44" s="190"/>
      <c r="H44" s="190"/>
      <c r="I44" s="190"/>
      <c r="J44" s="190"/>
    </row>
    <row r="45" spans="1:10" x14ac:dyDescent="0.2">
      <c r="A45" s="190"/>
      <c r="B45" s="190"/>
      <c r="C45" s="190"/>
      <c r="D45" s="190"/>
      <c r="E45" s="190"/>
      <c r="F45" s="190"/>
      <c r="G45" s="190"/>
      <c r="H45" s="190"/>
      <c r="I45" s="190"/>
      <c r="J45" s="190"/>
    </row>
    <row r="47" spans="1:10" ht="12.75" customHeight="1" x14ac:dyDescent="0.2">
      <c r="A47" s="73" t="s">
        <v>43</v>
      </c>
      <c r="B47" s="73"/>
      <c r="C47" s="73"/>
      <c r="D47" s="73"/>
      <c r="E47" s="73"/>
      <c r="F47" s="73"/>
      <c r="G47" s="73"/>
      <c r="H47" s="73"/>
      <c r="I47" s="73"/>
      <c r="J47" s="73"/>
    </row>
  </sheetData>
  <mergeCells count="11">
    <mergeCell ref="A1:J1"/>
    <mergeCell ref="A7:J9"/>
    <mergeCell ref="A11:J16"/>
    <mergeCell ref="A3:J5"/>
    <mergeCell ref="A18:J20"/>
    <mergeCell ref="A42:J45"/>
    <mergeCell ref="B25:J27"/>
    <mergeCell ref="B29:J30"/>
    <mergeCell ref="B32:J34"/>
    <mergeCell ref="A22:J23"/>
    <mergeCell ref="A36:J40"/>
  </mergeCells>
  <phoneticPr fontId="11" type="noConversion"/>
  <printOptions horizontalCentered="1"/>
  <pageMargins left="0.75" right="0.75" top="0.7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Workbook A - Full Time</vt:lpstr>
      <vt:lpstr>Workbook B - PT</vt:lpstr>
      <vt:lpstr>Explanation</vt:lpstr>
      <vt:lpstr>'Workbook A - Full Time'!Print_Area</vt:lpstr>
      <vt:lpstr>'Workbook B - PT'!Print_Area</vt:lpstr>
    </vt:vector>
  </TitlesOfParts>
  <Company>Washington Conservation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Brian</cp:lastModifiedBy>
  <cp:lastPrinted>2010-04-20T17:05:24Z</cp:lastPrinted>
  <dcterms:created xsi:type="dcterms:W3CDTF">1999-01-05T17:53:11Z</dcterms:created>
  <dcterms:modified xsi:type="dcterms:W3CDTF">2016-06-08T21:37:30Z</dcterms:modified>
</cp:coreProperties>
</file>