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hn\Dropbox\SRSRB\Lead Entity\2016 SRFB Grant Round\7 Final Apps\5 Asotin Intensively Monitored Watershed Monitoring YR10 - final\"/>
    </mc:Choice>
  </mc:AlternateContent>
  <bookViews>
    <workbookView xWindow="0" yWindow="0" windowWidth="15300" windowHeight="7056"/>
  </bookViews>
  <sheets>
    <sheet name="Sheet1" sheetId="1" r:id="rId1"/>
  </sheets>
  <externalReferences>
    <externalReference r:id="rId2"/>
  </externalReferences>
  <definedNames>
    <definedName name="DesignOnly">'[1]Lists for dropdown'!$A$55:$A$66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1" l="1"/>
  <c r="I30" i="1" l="1"/>
  <c r="H30" i="1"/>
  <c r="G30" i="1"/>
  <c r="F29" i="1"/>
  <c r="F28" i="1"/>
  <c r="F30" i="1" s="1"/>
  <c r="I24" i="1"/>
  <c r="I32" i="1" s="1"/>
  <c r="H24" i="1"/>
  <c r="H32" i="1" s="1"/>
  <c r="F23" i="1"/>
  <c r="F22" i="1"/>
  <c r="F21" i="1"/>
  <c r="M11" i="1" s="1"/>
  <c r="F20" i="1"/>
  <c r="F19" i="1"/>
  <c r="F18" i="1"/>
  <c r="F17" i="1"/>
  <c r="F16" i="1"/>
  <c r="F15" i="1"/>
  <c r="F14" i="1"/>
  <c r="F13" i="1"/>
  <c r="F12" i="1"/>
  <c r="F11" i="1"/>
  <c r="F10" i="1"/>
  <c r="F37" i="1" l="1"/>
  <c r="F24" i="1"/>
  <c r="F32" i="1" s="1"/>
  <c r="G32" i="1"/>
  <c r="H33" i="1"/>
  <c r="H35" i="1" s="1"/>
  <c r="G35" i="1" l="1"/>
</calcChain>
</file>

<file path=xl/comments1.xml><?xml version="1.0" encoding="utf-8"?>
<comments xmlns="http://schemas.openxmlformats.org/spreadsheetml/2006/main">
  <authors>
    <author>Melody Tereski</author>
  </authors>
  <commentList>
    <comment ref="B26" authorId="0" shapeId="0">
      <text>
        <r>
          <rPr>
            <sz val="11"/>
            <color indexed="81"/>
            <rFont val="Calibri"/>
            <family val="2"/>
          </rPr>
          <t xml:space="preserve">Only complete if you plan on charging indirect expenses using a rate approved by RCO. The sponsor must have a current Fiscal Data Collection Sheet approved and on file to be eligible to charge indirect. </t>
        </r>
      </text>
    </comment>
  </commentList>
</comments>
</file>

<file path=xl/sharedStrings.xml><?xml version="1.0" encoding="utf-8"?>
<sst xmlns="http://schemas.openxmlformats.org/spreadsheetml/2006/main" count="44" uniqueCount="41">
  <si>
    <t>See Manual 18, Appendix D for additional information regarding allowable costs.</t>
  </si>
  <si>
    <t xml:space="preserve"> </t>
  </si>
  <si>
    <t xml:space="preserve">OVERALL PROJECT </t>
  </si>
  <si>
    <t>GRANT REQUEST</t>
  </si>
  <si>
    <t>MATCH</t>
  </si>
  <si>
    <t>Budget must account for all costs to complete the project</t>
  </si>
  <si>
    <t>Enter only the amount of the grant request</t>
  </si>
  <si>
    <t>The Grant  Request and Match should equal the total project cost and Budget Check cell should be 0. Sponsors must account for all sources and types of match need to complete the project.</t>
  </si>
  <si>
    <t>Amount</t>
  </si>
  <si>
    <t>Match</t>
  </si>
  <si>
    <t>Funding not reported in PRISM</t>
  </si>
  <si>
    <t>Source (Grant, Cash, Materials, Labor, Volunteers, etc)</t>
  </si>
  <si>
    <t>Match Type (federal, state, local)</t>
  </si>
  <si>
    <t>Design Costs</t>
  </si>
  <si>
    <t>Category</t>
  </si>
  <si>
    <t>Task Description</t>
  </si>
  <si>
    <t>Qty</t>
  </si>
  <si>
    <t>Rate</t>
  </si>
  <si>
    <t>Fish Monitoring (sites)</t>
  </si>
  <si>
    <t>Habitat Monitoring (sites)</t>
  </si>
  <si>
    <t>Office, computers, field housing (montly)</t>
  </si>
  <si>
    <t>flights to Clarkston and per diem (trips)</t>
  </si>
  <si>
    <t>Monitoring supplies (lump sum)</t>
  </si>
  <si>
    <t>truck (monthly)</t>
  </si>
  <si>
    <t>Analyst (monthly rate)</t>
  </si>
  <si>
    <t>Phone &amp; Power (lump sum)</t>
  </si>
  <si>
    <t>ISMEP Data Analysis and Web Supportfor CHAMP monitoring (lump sum)</t>
  </si>
  <si>
    <t>WDFW Sampling (lump sum)</t>
  </si>
  <si>
    <t>Admin</t>
  </si>
  <si>
    <t>STotal</t>
  </si>
  <si>
    <t xml:space="preserve">Indirect Costs </t>
  </si>
  <si>
    <t>Description</t>
  </si>
  <si>
    <t>Approved Rate</t>
  </si>
  <si>
    <t>Total Project Base</t>
  </si>
  <si>
    <t>Indirect</t>
  </si>
  <si>
    <t>GTOTAL</t>
  </si>
  <si>
    <t>PRISM Project Total</t>
  </si>
  <si>
    <t>RCO Percentage</t>
  </si>
  <si>
    <t>Match Percentage</t>
  </si>
  <si>
    <t>Management and Analysis (monthly rate)</t>
  </si>
  <si>
    <t>Project Mgmt and Admin (ACCD)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</si>
</sst>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quot;$&quot;* #,##0_);_(&quot;$&quot;* \(#,##0\);_(&quot;$&quot;* &quot;-&quot;??_);_(@_)"/>
    <numFmt numFmtId="165" formatCode="0.000%"/>
  </numFmts>
  <fonts count="12"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i/>
      <sz val="11"/>
      <color theme="1"/>
      <name val="Calibri"/>
      <family val="2"/>
      <scheme val="minor"/>
    </font>
    <font>
      <b/>
      <sz val="14"/>
      <color theme="1"/>
      <name val="Calibri"/>
      <family val="2"/>
      <scheme val="minor"/>
    </font>
    <font>
      <sz val="11"/>
      <name val="Calibri"/>
      <family val="2"/>
      <scheme val="minor"/>
    </font>
    <font>
      <sz val="11"/>
      <color indexed="8"/>
      <name val="Calibri"/>
      <family val="2"/>
      <scheme val="minor"/>
    </font>
    <font>
      <i/>
      <sz val="11"/>
      <color indexed="8"/>
      <name val="Calibri"/>
      <family val="2"/>
      <scheme val="minor"/>
    </font>
    <font>
      <sz val="12"/>
      <color theme="1"/>
      <name val="Calibri"/>
      <family val="2"/>
      <scheme val="minor"/>
    </font>
    <font>
      <sz val="11"/>
      <color indexed="81"/>
      <name val="Calibri"/>
      <family val="2"/>
    </font>
  </fonts>
  <fills count="8">
    <fill>
      <patternFill patternType="none"/>
    </fill>
    <fill>
      <patternFill patternType="gray125"/>
    </fill>
    <fill>
      <patternFill patternType="solid">
        <fgColor theme="5"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rgb="FFFFFF00"/>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102">
    <xf numFmtId="0" fontId="0" fillId="0" borderId="0" xfId="0"/>
    <xf numFmtId="0" fontId="3" fillId="0" borderId="0" xfId="4" applyFill="1" applyBorder="1" applyAlignment="1">
      <alignment vertical="top"/>
    </xf>
    <xf numFmtId="0" fontId="4" fillId="0" borderId="0" xfId="0" applyFont="1" applyFill="1" applyBorder="1" applyAlignment="1">
      <alignment vertical="top"/>
    </xf>
    <xf numFmtId="0" fontId="4" fillId="0" borderId="0" xfId="0" applyFont="1" applyFill="1" applyBorder="1" applyAlignment="1">
      <alignment horizontal="left" vertical="top"/>
    </xf>
    <xf numFmtId="0" fontId="4" fillId="0" borderId="0" xfId="0" applyFont="1" applyFill="1" applyBorder="1" applyAlignment="1">
      <alignment horizontal="right" vertical="top"/>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0" fillId="0" borderId="2" xfId="0" applyFont="1" applyFill="1" applyBorder="1" applyAlignment="1">
      <alignment vertical="top"/>
    </xf>
    <xf numFmtId="0" fontId="0" fillId="0" borderId="3" xfId="0" applyFont="1" applyFill="1" applyBorder="1" applyAlignment="1">
      <alignment vertical="top"/>
    </xf>
    <xf numFmtId="0" fontId="2" fillId="0"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0" fillId="0" borderId="8" xfId="0" applyFont="1" applyFill="1" applyBorder="1" applyAlignment="1">
      <alignment vertical="top"/>
    </xf>
    <xf numFmtId="0" fontId="0" fillId="0" borderId="0" xfId="0" applyFont="1" applyFill="1" applyBorder="1" applyAlignment="1">
      <alignment vertical="top"/>
    </xf>
    <xf numFmtId="0" fontId="5" fillId="4" borderId="4" xfId="0" applyFont="1" applyFill="1" applyBorder="1" applyAlignment="1">
      <alignment horizontal="center" vertical="center" wrapText="1"/>
    </xf>
    <xf numFmtId="0" fontId="7" fillId="5" borderId="12" xfId="0" applyFont="1" applyFill="1" applyBorder="1" applyAlignment="1">
      <alignment horizontal="center" wrapText="1"/>
    </xf>
    <xf numFmtId="0" fontId="7" fillId="2" borderId="12" xfId="0" applyFont="1" applyFill="1" applyBorder="1" applyAlignment="1">
      <alignment horizontal="center"/>
    </xf>
    <xf numFmtId="0" fontId="7" fillId="3" borderId="12" xfId="0" applyFont="1" applyFill="1" applyBorder="1" applyAlignment="1">
      <alignment horizontal="center" wrapText="1"/>
    </xf>
    <xf numFmtId="164" fontId="7" fillId="3" borderId="12" xfId="2" applyNumberFormat="1" applyFont="1" applyFill="1" applyBorder="1" applyAlignment="1">
      <alignment horizontal="center" wrapText="1"/>
    </xf>
    <xf numFmtId="0" fontId="0" fillId="3" borderId="12" xfId="0" applyFont="1" applyFill="1" applyBorder="1" applyAlignment="1">
      <alignment horizontal="center" wrapText="1"/>
    </xf>
    <xf numFmtId="0" fontId="6" fillId="5" borderId="6" xfId="0" applyFont="1" applyFill="1" applyBorder="1" applyAlignment="1">
      <alignment vertical="center"/>
    </xf>
    <xf numFmtId="0" fontId="6" fillId="5" borderId="7" xfId="0" applyFont="1" applyFill="1" applyBorder="1" applyAlignment="1">
      <alignment vertical="center"/>
    </xf>
    <xf numFmtId="0" fontId="0" fillId="5" borderId="12" xfId="0" applyFont="1" applyFill="1" applyBorder="1" applyAlignment="1">
      <alignment horizontal="center" wrapText="1"/>
    </xf>
    <xf numFmtId="0" fontId="7" fillId="5" borderId="12" xfId="0" applyFont="1" applyFill="1" applyBorder="1" applyAlignment="1">
      <alignment horizontal="center"/>
    </xf>
    <xf numFmtId="0" fontId="2" fillId="5"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49" fontId="8" fillId="0" borderId="12" xfId="0" applyNumberFormat="1" applyFont="1" applyFill="1" applyBorder="1" applyAlignment="1" applyProtection="1"/>
    <xf numFmtId="49" fontId="9" fillId="0" borderId="12" xfId="0" applyNumberFormat="1" applyFont="1" applyFill="1" applyBorder="1" applyAlignment="1" applyProtection="1">
      <alignment horizontal="left" vertical="top" wrapText="1"/>
      <protection locked="0"/>
    </xf>
    <xf numFmtId="43" fontId="7" fillId="0" borderId="12" xfId="1" applyFont="1" applyFill="1" applyBorder="1" applyAlignment="1" applyProtection="1">
      <alignment vertical="top"/>
      <protection locked="0"/>
    </xf>
    <xf numFmtId="44" fontId="7" fillId="0" borderId="12" xfId="2" applyFont="1" applyFill="1" applyBorder="1" applyAlignment="1" applyProtection="1">
      <alignment vertical="top"/>
      <protection locked="0"/>
    </xf>
    <xf numFmtId="164" fontId="7" fillId="0" borderId="12" xfId="2" applyNumberFormat="1" applyFont="1" applyFill="1" applyBorder="1" applyAlignment="1" applyProtection="1">
      <alignment vertical="top"/>
    </xf>
    <xf numFmtId="164" fontId="7" fillId="2" borderId="12" xfId="2" applyNumberFormat="1" applyFont="1" applyFill="1" applyBorder="1" applyAlignment="1" applyProtection="1">
      <alignment vertical="top"/>
      <protection locked="0"/>
    </xf>
    <xf numFmtId="164" fontId="7" fillId="3" borderId="12" xfId="2" applyNumberFormat="1" applyFont="1" applyFill="1" applyBorder="1" applyAlignment="1" applyProtection="1">
      <alignment vertical="top"/>
      <protection locked="0"/>
    </xf>
    <xf numFmtId="0" fontId="2" fillId="3" borderId="12" xfId="0" applyNumberFormat="1" applyFont="1" applyFill="1" applyBorder="1" applyAlignment="1" applyProtection="1">
      <protection locked="0"/>
    </xf>
    <xf numFmtId="0" fontId="7" fillId="3" borderId="12" xfId="2" applyNumberFormat="1" applyFont="1" applyFill="1" applyBorder="1" applyAlignment="1" applyProtection="1">
      <alignment vertical="top" wrapText="1"/>
      <protection locked="0"/>
    </xf>
    <xf numFmtId="0" fontId="5" fillId="0" borderId="12" xfId="0" applyFont="1" applyFill="1" applyBorder="1" applyAlignment="1" applyProtection="1">
      <alignment horizontal="left" vertical="top" wrapText="1"/>
      <protection locked="0"/>
    </xf>
    <xf numFmtId="0" fontId="5" fillId="0" borderId="12" xfId="0" applyFont="1" applyFill="1" applyBorder="1" applyAlignment="1" applyProtection="1">
      <alignment vertical="top"/>
      <protection locked="0"/>
    </xf>
    <xf numFmtId="49" fontId="8" fillId="0" borderId="0" xfId="0" applyNumberFormat="1" applyFont="1" applyFill="1" applyBorder="1" applyAlignment="1" applyProtection="1">
      <protection locked="0"/>
    </xf>
    <xf numFmtId="0" fontId="10" fillId="0" borderId="0" xfId="0" applyFont="1" applyFill="1" applyBorder="1" applyAlignment="1">
      <alignment vertical="top"/>
    </xf>
    <xf numFmtId="1" fontId="7" fillId="0" borderId="0" xfId="1" applyNumberFormat="1" applyFont="1" applyFill="1" applyBorder="1" applyAlignment="1">
      <alignment vertical="top"/>
    </xf>
    <xf numFmtId="0" fontId="7" fillId="0" borderId="12" xfId="0" applyFont="1" applyFill="1" applyBorder="1" applyAlignment="1">
      <alignment horizontal="right" vertical="top"/>
    </xf>
    <xf numFmtId="164" fontId="7" fillId="0" borderId="12" xfId="1" applyNumberFormat="1" applyFont="1" applyFill="1" applyBorder="1" applyAlignment="1" applyProtection="1">
      <alignment vertical="top"/>
    </xf>
    <xf numFmtId="164" fontId="7" fillId="2" borderId="12" xfId="1" applyNumberFormat="1" applyFont="1" applyFill="1" applyBorder="1" applyAlignment="1" applyProtection="1">
      <alignment vertical="top"/>
    </xf>
    <xf numFmtId="164" fontId="7" fillId="3" borderId="12" xfId="1" applyNumberFormat="1" applyFont="1" applyFill="1" applyBorder="1" applyAlignment="1" applyProtection="1">
      <alignment vertical="top"/>
    </xf>
    <xf numFmtId="164" fontId="7" fillId="3" borderId="12" xfId="2" applyNumberFormat="1" applyFont="1" applyFill="1" applyBorder="1" applyAlignment="1" applyProtection="1">
      <alignment vertical="top"/>
    </xf>
    <xf numFmtId="0" fontId="7" fillId="0" borderId="8" xfId="0" applyFont="1" applyFill="1" applyBorder="1" applyAlignment="1">
      <alignment horizontal="right" vertical="top"/>
    </xf>
    <xf numFmtId="44" fontId="7" fillId="0" borderId="0" xfId="2" applyFont="1" applyFill="1" applyBorder="1" applyAlignment="1">
      <alignment vertical="top"/>
    </xf>
    <xf numFmtId="44" fontId="7" fillId="0" borderId="13" xfId="2" applyFont="1" applyFill="1" applyBorder="1" applyAlignment="1">
      <alignment vertical="top"/>
    </xf>
    <xf numFmtId="49" fontId="2" fillId="5" borderId="6" xfId="0" applyNumberFormat="1" applyFont="1" applyFill="1" applyBorder="1" applyAlignment="1">
      <alignment vertical="top"/>
    </xf>
    <xf numFmtId="49" fontId="2" fillId="5" borderId="7" xfId="0" applyNumberFormat="1" applyFont="1" applyFill="1" applyBorder="1" applyAlignment="1">
      <alignment vertical="top"/>
    </xf>
    <xf numFmtId="0" fontId="7" fillId="6" borderId="14" xfId="0" applyFont="1" applyFill="1" applyBorder="1" applyAlignment="1" applyProtection="1">
      <alignment vertical="top"/>
      <protection locked="0"/>
    </xf>
    <xf numFmtId="0" fontId="0" fillId="5" borderId="12" xfId="0" applyFont="1" applyFill="1" applyBorder="1" applyAlignment="1">
      <alignment horizontal="center" vertical="top" wrapText="1"/>
    </xf>
    <xf numFmtId="1" fontId="7" fillId="5" borderId="12" xfId="1" applyNumberFormat="1" applyFont="1" applyFill="1" applyBorder="1" applyAlignment="1">
      <alignment horizontal="center" vertical="top" wrapText="1"/>
    </xf>
    <xf numFmtId="44" fontId="7" fillId="5" borderId="7" xfId="2" applyFont="1" applyFill="1" applyBorder="1" applyAlignment="1">
      <alignment horizontal="center" vertical="top" wrapText="1"/>
    </xf>
    <xf numFmtId="165" fontId="7" fillId="0" borderId="7" xfId="3" applyNumberFormat="1" applyFont="1" applyFill="1" applyBorder="1" applyAlignment="1" applyProtection="1">
      <alignment vertical="top"/>
      <protection locked="0"/>
    </xf>
    <xf numFmtId="165" fontId="7" fillId="0" borderId="12" xfId="3" applyNumberFormat="1" applyFont="1" applyFill="1" applyBorder="1" applyAlignment="1" applyProtection="1">
      <alignment vertical="top"/>
      <protection locked="0"/>
    </xf>
    <xf numFmtId="164" fontId="7" fillId="3" borderId="12" xfId="2" applyNumberFormat="1" applyFont="1" applyFill="1" applyBorder="1" applyAlignment="1" applyProtection="1">
      <alignment vertical="top" wrapText="1"/>
      <protection locked="0"/>
    </xf>
    <xf numFmtId="0" fontId="7" fillId="6" borderId="15" xfId="0" applyFont="1" applyFill="1" applyBorder="1" applyAlignment="1" applyProtection="1">
      <alignment vertical="top"/>
      <protection locked="0"/>
    </xf>
    <xf numFmtId="165" fontId="7" fillId="0" borderId="3" xfId="3" applyNumberFormat="1" applyFont="1" applyFill="1" applyBorder="1" applyAlignment="1" applyProtection="1">
      <alignment vertical="top"/>
      <protection locked="0"/>
    </xf>
    <xf numFmtId="0" fontId="10" fillId="0" borderId="2" xfId="0" applyFont="1" applyFill="1" applyBorder="1" applyAlignment="1">
      <alignment vertical="top"/>
    </xf>
    <xf numFmtId="1" fontId="7" fillId="0" borderId="2" xfId="1" applyNumberFormat="1" applyFont="1" applyFill="1" applyBorder="1" applyAlignment="1">
      <alignment vertical="top"/>
    </xf>
    <xf numFmtId="164" fontId="7" fillId="3" borderId="12" xfId="2" applyNumberFormat="1" applyFont="1" applyFill="1" applyBorder="1" applyAlignment="1" applyProtection="1">
      <alignment vertical="top" wrapText="1"/>
    </xf>
    <xf numFmtId="0" fontId="10" fillId="0" borderId="8" xfId="0" applyFont="1" applyFill="1" applyBorder="1" applyAlignment="1">
      <alignment vertical="top"/>
    </xf>
    <xf numFmtId="0" fontId="7" fillId="0" borderId="0" xfId="0" applyFont="1" applyFill="1" applyBorder="1" applyAlignment="1">
      <alignment horizontal="right" vertical="top"/>
    </xf>
    <xf numFmtId="164" fontId="7" fillId="0" borderId="0" xfId="1" applyNumberFormat="1" applyFont="1" applyFill="1" applyBorder="1" applyAlignment="1">
      <alignment vertical="top"/>
    </xf>
    <xf numFmtId="164" fontId="7" fillId="0" borderId="0" xfId="1" applyNumberFormat="1" applyFont="1" applyFill="1" applyBorder="1" applyAlignment="1" applyProtection="1">
      <alignment vertical="top"/>
      <protection locked="0"/>
    </xf>
    <xf numFmtId="164" fontId="7" fillId="0" borderId="0" xfId="2" applyNumberFormat="1" applyFont="1" applyFill="1" applyBorder="1" applyAlignment="1" applyProtection="1">
      <alignment vertical="top"/>
      <protection locked="0"/>
    </xf>
    <xf numFmtId="164" fontId="7" fillId="0" borderId="0" xfId="2" applyNumberFormat="1" applyFont="1" applyFill="1" applyBorder="1" applyAlignment="1" applyProtection="1">
      <alignment vertical="top" wrapText="1"/>
      <protection locked="0"/>
    </xf>
    <xf numFmtId="0" fontId="2" fillId="0" borderId="0" xfId="0" applyFont="1" applyFill="1" applyBorder="1" applyAlignment="1">
      <alignment vertical="top"/>
    </xf>
    <xf numFmtId="43" fontId="4" fillId="0" borderId="0" xfId="1" applyFont="1" applyFill="1" applyBorder="1" applyAlignment="1">
      <alignment vertical="top"/>
    </xf>
    <xf numFmtId="0" fontId="4" fillId="0" borderId="16" xfId="0" applyFont="1" applyFill="1" applyBorder="1" applyAlignment="1">
      <alignment horizontal="right" vertical="top"/>
    </xf>
    <xf numFmtId="164" fontId="4" fillId="0" borderId="17" xfId="1" applyNumberFormat="1" applyFont="1" applyFill="1" applyBorder="1" applyAlignment="1">
      <alignment vertical="top"/>
    </xf>
    <xf numFmtId="164" fontId="4" fillId="2" borderId="17" xfId="1" applyNumberFormat="1" applyFont="1" applyFill="1" applyBorder="1" applyAlignment="1" applyProtection="1">
      <alignment vertical="top"/>
    </xf>
    <xf numFmtId="164" fontId="4" fillId="3" borderId="17" xfId="1" applyNumberFormat="1" applyFont="1" applyFill="1" applyBorder="1" applyAlignment="1" applyProtection="1">
      <alignment vertical="top"/>
    </xf>
    <xf numFmtId="0" fontId="4" fillId="0" borderId="0" xfId="0" applyFont="1" applyFill="1" applyBorder="1" applyAlignment="1">
      <alignment vertical="top" wrapText="1"/>
    </xf>
    <xf numFmtId="44" fontId="4" fillId="0" borderId="0" xfId="2" applyFont="1" applyFill="1" applyBorder="1" applyAlignment="1">
      <alignment vertical="top"/>
    </xf>
    <xf numFmtId="0" fontId="0" fillId="0" borderId="19" xfId="0" applyFont="1" applyFill="1" applyBorder="1" applyAlignment="1">
      <alignment horizontal="left" vertical="top" wrapText="1"/>
    </xf>
    <xf numFmtId="164" fontId="0" fillId="0" borderId="20" xfId="0" applyNumberFormat="1" applyFont="1" applyFill="1" applyBorder="1" applyAlignment="1" applyProtection="1">
      <alignment horizontal="left" vertical="top" wrapText="1"/>
    </xf>
    <xf numFmtId="0" fontId="7" fillId="0" borderId="0" xfId="0" applyFont="1" applyFill="1" applyBorder="1" applyAlignment="1">
      <alignment vertical="top"/>
    </xf>
    <xf numFmtId="0" fontId="4" fillId="0" borderId="0" xfId="3" applyNumberFormat="1" applyFont="1" applyFill="1" applyBorder="1" applyAlignment="1" applyProtection="1">
      <alignment horizontal="center" vertical="top" wrapText="1"/>
    </xf>
    <xf numFmtId="10" fontId="4" fillId="0" borderId="0" xfId="2" applyNumberFormat="1" applyFont="1" applyFill="1" applyBorder="1" applyAlignment="1" applyProtection="1">
      <alignment horizontal="center" vertical="top" wrapText="1"/>
    </xf>
    <xf numFmtId="0" fontId="0" fillId="0" borderId="0" xfId="0" applyFont="1" applyFill="1" applyBorder="1" applyAlignment="1">
      <alignment horizontal="left" vertical="top" wrapText="1"/>
    </xf>
    <xf numFmtId="164" fontId="4" fillId="7" borderId="18" xfId="1" applyNumberFormat="1" applyFont="1" applyFill="1" applyBorder="1" applyAlignment="1" applyProtection="1">
      <alignment vertical="top"/>
    </xf>
    <xf numFmtId="164" fontId="7" fillId="7" borderId="12" xfId="2" applyNumberFormat="1" applyFont="1" applyFill="1" applyBorder="1" applyAlignment="1" applyProtection="1">
      <alignment vertical="top"/>
      <protection locked="0"/>
    </xf>
    <xf numFmtId="164" fontId="7" fillId="7" borderId="12" xfId="2" applyNumberFormat="1" applyFont="1" applyFill="1" applyBorder="1" applyAlignment="1" applyProtection="1">
      <alignment vertical="top"/>
    </xf>
    <xf numFmtId="164" fontId="0" fillId="0" borderId="0" xfId="0" applyNumberFormat="1"/>
    <xf numFmtId="49" fontId="6" fillId="5" borderId="5" xfId="0" applyNumberFormat="1" applyFont="1" applyFill="1" applyBorder="1" applyAlignment="1">
      <alignment horizontal="center" vertical="top"/>
    </xf>
    <xf numFmtId="49" fontId="6" fillId="5" borderId="6" xfId="0" applyNumberFormat="1" applyFont="1" applyFill="1" applyBorder="1" applyAlignment="1">
      <alignment horizontal="center" vertical="top"/>
    </xf>
    <xf numFmtId="0" fontId="2" fillId="5" borderId="5" xfId="0" applyFont="1" applyFill="1" applyBorder="1" applyAlignment="1">
      <alignment horizontal="center" vertical="center"/>
    </xf>
    <xf numFmtId="0" fontId="0" fillId="5" borderId="6" xfId="0" applyFont="1" applyFill="1" applyBorder="1" applyAlignment="1">
      <alignment horizontal="center"/>
    </xf>
    <xf numFmtId="0" fontId="0" fillId="5" borderId="7" xfId="0" applyFont="1" applyFill="1" applyBorder="1" applyAlignment="1">
      <alignment horizontal="center"/>
    </xf>
    <xf numFmtId="0" fontId="4" fillId="0" borderId="0" xfId="0" applyFont="1" applyFill="1" applyBorder="1" applyAlignment="1">
      <alignment horizontal="right" vertical="top"/>
    </xf>
    <xf numFmtId="0" fontId="2" fillId="3" borderId="5" xfId="0" applyFont="1" applyFill="1" applyBorder="1" applyAlignment="1">
      <alignment horizontal="center" vertical="center"/>
    </xf>
    <xf numFmtId="0" fontId="0" fillId="3" borderId="6" xfId="0" applyFont="1" applyFill="1" applyBorder="1" applyAlignment="1">
      <alignment horizontal="center"/>
    </xf>
    <xf numFmtId="0" fontId="0" fillId="3" borderId="7" xfId="0" applyFont="1" applyFill="1" applyBorder="1" applyAlignment="1">
      <alignment horizontal="center"/>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5" borderId="9" xfId="0" applyFont="1" applyFill="1" applyBorder="1" applyAlignment="1">
      <alignment horizontal="center" vertical="center"/>
    </xf>
    <xf numFmtId="0" fontId="6" fillId="5" borderId="10" xfId="0" applyFont="1" applyFill="1" applyBorder="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ac\Home\Users\keith.dublanica\AppData\Local\Microsoft\Windows\Temporary%20Internet%20Files\Content.IE5\7CYO0KO8\Copy%20of%20SRFB_Cost_Estimate2016_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cquisition"/>
      <sheetName val="Design"/>
      <sheetName val="Restoration"/>
      <sheetName val="TOTAL SHEETS 1-3"/>
      <sheetName val="Lists for dropdown"/>
    </sheetNames>
    <sheetDataSet>
      <sheetData sheetId="0"/>
      <sheetData sheetId="1"/>
      <sheetData sheetId="2"/>
      <sheetData sheetId="3"/>
      <sheetData sheetId="4"/>
      <sheetData sheetId="5">
        <row r="56">
          <cell r="A56" t="str">
            <v>Data collection</v>
          </cell>
        </row>
        <row r="57">
          <cell r="A57" t="str">
            <v>Assessments (geologic, hydraulic, etc.)</v>
          </cell>
        </row>
        <row r="58">
          <cell r="A58" t="str">
            <v>Conceptual design</v>
          </cell>
        </row>
        <row r="59">
          <cell r="A59" t="str">
            <v>Preliminary design</v>
          </cell>
        </row>
        <row r="60">
          <cell r="A60" t="str">
            <v>Final design</v>
          </cell>
        </row>
        <row r="61">
          <cell r="A61" t="str">
            <v>Cultural resources</v>
          </cell>
        </row>
        <row r="62">
          <cell r="A62" t="str">
            <v>Permits</v>
          </cell>
        </row>
        <row r="63">
          <cell r="A63" t="str">
            <v>Equipment</v>
          </cell>
        </row>
        <row r="64">
          <cell r="A64" t="str">
            <v>Survey</v>
          </cell>
        </row>
        <row r="65">
          <cell r="A65" t="str">
            <v>Other</v>
          </cell>
        </row>
        <row r="66">
          <cell r="A66" t="str">
            <v>Administrative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www.rco.wa.gov/documents/manuals&amp;forms/Manual_18.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N38"/>
  <sheetViews>
    <sheetView tabSelected="1" workbookViewId="0">
      <selection activeCell="G23" sqref="G23"/>
    </sheetView>
  </sheetViews>
  <sheetFormatPr defaultRowHeight="14.4" x14ac:dyDescent="0.3"/>
  <cols>
    <col min="3" max="3" width="27.88671875" bestFit="1" customWidth="1"/>
    <col min="5" max="5" width="26.109375" customWidth="1"/>
    <col min="6" max="6" width="11.77734375" customWidth="1"/>
    <col min="8" max="8" width="15.21875" customWidth="1"/>
    <col min="9" max="9" width="18.44140625" customWidth="1"/>
    <col min="11" max="11" width="19" customWidth="1"/>
    <col min="14" max="14" width="9.44140625" bestFit="1" customWidth="1"/>
  </cols>
  <sheetData>
    <row r="3" spans="2:13" x14ac:dyDescent="0.3">
      <c r="B3" s="1" t="s">
        <v>0</v>
      </c>
      <c r="C3" s="2"/>
      <c r="D3" s="2"/>
      <c r="E3" s="2"/>
      <c r="F3" s="2"/>
      <c r="G3" s="2"/>
      <c r="H3" s="2"/>
      <c r="I3" s="90"/>
      <c r="J3" s="90"/>
      <c r="K3" s="90"/>
    </row>
    <row r="4" spans="2:13" x14ac:dyDescent="0.3">
      <c r="B4" s="2"/>
      <c r="C4" s="2"/>
      <c r="D4" s="3"/>
      <c r="E4" s="3"/>
      <c r="F4" s="3"/>
      <c r="G4" s="3"/>
      <c r="H4" s="2"/>
      <c r="I4" s="4"/>
      <c r="J4" s="4"/>
      <c r="K4" s="4"/>
    </row>
    <row r="5" spans="2:13" ht="28.8" x14ac:dyDescent="0.3">
      <c r="B5" s="5" t="s">
        <v>1</v>
      </c>
      <c r="C5" s="6"/>
      <c r="D5" s="7"/>
      <c r="E5" s="8"/>
      <c r="F5" s="9" t="s">
        <v>2</v>
      </c>
      <c r="G5" s="10" t="s">
        <v>3</v>
      </c>
      <c r="H5" s="91" t="s">
        <v>4</v>
      </c>
      <c r="I5" s="92"/>
      <c r="J5" s="92"/>
      <c r="K5" s="93"/>
    </row>
    <row r="6" spans="2:13" ht="86.4" x14ac:dyDescent="0.3">
      <c r="B6" s="11"/>
      <c r="C6" s="12"/>
      <c r="D6" s="12"/>
      <c r="E6" s="12"/>
      <c r="F6" s="13" t="s">
        <v>5</v>
      </c>
      <c r="G6" s="13" t="s">
        <v>6</v>
      </c>
      <c r="H6" s="94" t="s">
        <v>7</v>
      </c>
      <c r="I6" s="95"/>
      <c r="J6" s="95"/>
      <c r="K6" s="96"/>
    </row>
    <row r="7" spans="2:13" ht="100.8" x14ac:dyDescent="0.3">
      <c r="B7" s="97"/>
      <c r="C7" s="98"/>
      <c r="D7" s="98"/>
      <c r="E7" s="99"/>
      <c r="F7" s="14" t="s">
        <v>8</v>
      </c>
      <c r="G7" s="15" t="s">
        <v>8</v>
      </c>
      <c r="H7" s="16" t="s">
        <v>9</v>
      </c>
      <c r="I7" s="16" t="s">
        <v>10</v>
      </c>
      <c r="J7" s="17" t="s">
        <v>11</v>
      </c>
      <c r="K7" s="18" t="s">
        <v>12</v>
      </c>
    </row>
    <row r="8" spans="2:13" ht="18" x14ac:dyDescent="0.3">
      <c r="B8" s="100" t="s">
        <v>13</v>
      </c>
      <c r="C8" s="101"/>
      <c r="D8" s="101"/>
      <c r="E8" s="101"/>
      <c r="F8" s="19"/>
      <c r="G8" s="19"/>
      <c r="H8" s="19"/>
      <c r="I8" s="19"/>
      <c r="J8" s="19"/>
      <c r="K8" s="20"/>
    </row>
    <row r="9" spans="2:13" ht="28.8" x14ac:dyDescent="0.3">
      <c r="B9" s="21" t="s">
        <v>14</v>
      </c>
      <c r="C9" s="21" t="s">
        <v>15</v>
      </c>
      <c r="D9" s="22" t="s">
        <v>16</v>
      </c>
      <c r="E9" s="22" t="s">
        <v>17</v>
      </c>
      <c r="F9" s="23"/>
      <c r="G9" s="24"/>
      <c r="H9" s="87"/>
      <c r="I9" s="88"/>
      <c r="J9" s="88"/>
      <c r="K9" s="89"/>
    </row>
    <row r="10" spans="2:13" ht="43.2" x14ac:dyDescent="0.3">
      <c r="B10" s="25"/>
      <c r="C10" s="26" t="s">
        <v>18</v>
      </c>
      <c r="D10" s="27">
        <v>24</v>
      </c>
      <c r="E10" s="28">
        <v>1500</v>
      </c>
      <c r="F10" s="29">
        <f>D10*E10</f>
        <v>36000</v>
      </c>
      <c r="G10" s="30">
        <v>4000</v>
      </c>
      <c r="H10" s="31">
        <v>0</v>
      </c>
      <c r="I10" s="82">
        <v>32000</v>
      </c>
      <c r="J10" s="32"/>
      <c r="K10" s="32"/>
    </row>
    <row r="11" spans="2:13" ht="43.2" x14ac:dyDescent="0.3">
      <c r="B11" s="25"/>
      <c r="C11" s="26" t="s">
        <v>19</v>
      </c>
      <c r="D11" s="27">
        <v>18</v>
      </c>
      <c r="E11" s="28">
        <v>2166.65</v>
      </c>
      <c r="F11" s="29">
        <f t="shared" ref="F11:F23" si="0">D11*E11</f>
        <v>38999.700000000004</v>
      </c>
      <c r="G11" s="30">
        <v>39000</v>
      </c>
      <c r="H11" s="31">
        <v>0</v>
      </c>
      <c r="I11" s="82">
        <v>0</v>
      </c>
      <c r="J11" s="33"/>
      <c r="K11" s="33"/>
      <c r="M11" s="84">
        <f>F12+F13+F15+F21</f>
        <v>33210</v>
      </c>
    </row>
    <row r="12" spans="2:13" ht="57.6" x14ac:dyDescent="0.3">
      <c r="B12" s="25"/>
      <c r="C12" s="26" t="s">
        <v>20</v>
      </c>
      <c r="D12" s="27">
        <v>6</v>
      </c>
      <c r="E12" s="28">
        <v>1500</v>
      </c>
      <c r="F12" s="29">
        <f t="shared" si="0"/>
        <v>9000</v>
      </c>
      <c r="G12" s="30">
        <v>9000</v>
      </c>
      <c r="H12" s="31">
        <v>0</v>
      </c>
      <c r="I12" s="82">
        <v>0</v>
      </c>
      <c r="J12" s="33"/>
      <c r="K12" s="33"/>
    </row>
    <row r="13" spans="2:13" ht="57.6" x14ac:dyDescent="0.3">
      <c r="B13" s="25"/>
      <c r="C13" s="26" t="s">
        <v>21</v>
      </c>
      <c r="D13" s="27">
        <v>4</v>
      </c>
      <c r="E13" s="28">
        <v>1000</v>
      </c>
      <c r="F13" s="29">
        <f t="shared" si="0"/>
        <v>4000</v>
      </c>
      <c r="G13" s="30">
        <v>4000</v>
      </c>
      <c r="H13" s="31">
        <v>0</v>
      </c>
      <c r="I13" s="82">
        <v>0</v>
      </c>
      <c r="J13" s="33"/>
      <c r="K13" s="33"/>
    </row>
    <row r="14" spans="2:13" ht="43.2" x14ac:dyDescent="0.3">
      <c r="B14" s="25"/>
      <c r="C14" s="34" t="s">
        <v>22</v>
      </c>
      <c r="D14" s="27">
        <v>1</v>
      </c>
      <c r="E14" s="28">
        <v>10000</v>
      </c>
      <c r="F14" s="29">
        <f t="shared" si="0"/>
        <v>10000</v>
      </c>
      <c r="G14" s="30">
        <v>0</v>
      </c>
      <c r="H14" s="31">
        <v>10000</v>
      </c>
      <c r="I14" s="82">
        <v>0</v>
      </c>
      <c r="J14" s="33"/>
      <c r="K14" s="33"/>
    </row>
    <row r="15" spans="2:13" x14ac:dyDescent="0.3">
      <c r="B15" s="25"/>
      <c r="C15" s="26" t="s">
        <v>23</v>
      </c>
      <c r="D15" s="27">
        <v>10</v>
      </c>
      <c r="E15" s="28">
        <v>1021</v>
      </c>
      <c r="F15" s="29">
        <f t="shared" si="0"/>
        <v>10210</v>
      </c>
      <c r="G15" s="30">
        <v>0</v>
      </c>
      <c r="H15" s="31"/>
      <c r="I15" s="82">
        <v>10210</v>
      </c>
      <c r="J15" s="33"/>
      <c r="K15" s="33"/>
    </row>
    <row r="16" spans="2:13" ht="43.2" x14ac:dyDescent="0.3">
      <c r="B16" s="25"/>
      <c r="C16" s="26" t="s">
        <v>39</v>
      </c>
      <c r="D16" s="27">
        <v>12</v>
      </c>
      <c r="E16" s="28">
        <v>6000</v>
      </c>
      <c r="F16" s="29">
        <f t="shared" si="0"/>
        <v>72000</v>
      </c>
      <c r="G16" s="30">
        <v>26000</v>
      </c>
      <c r="H16" s="31">
        <v>0</v>
      </c>
      <c r="I16" s="82">
        <v>46000</v>
      </c>
      <c r="J16" s="33"/>
      <c r="K16" s="33"/>
    </row>
    <row r="17" spans="2:14" ht="28.8" x14ac:dyDescent="0.3">
      <c r="B17" s="25"/>
      <c r="C17" s="26" t="s">
        <v>24</v>
      </c>
      <c r="D17" s="27">
        <v>12</v>
      </c>
      <c r="E17" s="28">
        <v>4500</v>
      </c>
      <c r="F17" s="29">
        <f t="shared" si="0"/>
        <v>54000</v>
      </c>
      <c r="G17" s="30">
        <v>0</v>
      </c>
      <c r="H17" s="31">
        <v>0</v>
      </c>
      <c r="I17" s="82">
        <v>54000</v>
      </c>
      <c r="J17" s="33"/>
      <c r="K17" s="33"/>
      <c r="N17" s="84"/>
    </row>
    <row r="18" spans="2:14" ht="43.2" x14ac:dyDescent="0.3">
      <c r="B18" s="25"/>
      <c r="C18" s="26" t="s">
        <v>25</v>
      </c>
      <c r="D18" s="27">
        <v>1</v>
      </c>
      <c r="E18" s="28">
        <v>4200</v>
      </c>
      <c r="F18" s="29">
        <f t="shared" si="0"/>
        <v>4200</v>
      </c>
      <c r="G18" s="30">
        <v>0</v>
      </c>
      <c r="H18" s="31">
        <v>0</v>
      </c>
      <c r="I18" s="82">
        <v>4200</v>
      </c>
      <c r="J18" s="33"/>
      <c r="K18" s="33"/>
      <c r="N18" s="84"/>
    </row>
    <row r="19" spans="2:14" ht="100.8" x14ac:dyDescent="0.3">
      <c r="B19" s="25"/>
      <c r="C19" s="26" t="s">
        <v>26</v>
      </c>
      <c r="D19" s="27">
        <v>1</v>
      </c>
      <c r="E19" s="28">
        <v>15000</v>
      </c>
      <c r="F19" s="29">
        <f t="shared" si="0"/>
        <v>15000</v>
      </c>
      <c r="G19" s="30">
        <v>0</v>
      </c>
      <c r="H19" s="31">
        <v>15000</v>
      </c>
      <c r="I19" s="82">
        <v>0</v>
      </c>
      <c r="J19" s="33"/>
      <c r="K19" s="33"/>
      <c r="N19" s="84"/>
    </row>
    <row r="20" spans="2:14" ht="43.2" x14ac:dyDescent="0.3">
      <c r="B20" s="25"/>
      <c r="C20" s="26" t="s">
        <v>27</v>
      </c>
      <c r="D20" s="27">
        <v>1</v>
      </c>
      <c r="E20" s="28">
        <v>26000</v>
      </c>
      <c r="F20" s="29">
        <f t="shared" si="0"/>
        <v>26000</v>
      </c>
      <c r="G20" s="30">
        <v>0</v>
      </c>
      <c r="H20" s="31">
        <v>0</v>
      </c>
      <c r="I20" s="82">
        <v>26000</v>
      </c>
      <c r="J20" s="33"/>
      <c r="K20" s="33"/>
    </row>
    <row r="21" spans="2:14" x14ac:dyDescent="0.3">
      <c r="B21" s="25"/>
      <c r="C21" s="35" t="s">
        <v>28</v>
      </c>
      <c r="D21" s="27">
        <v>1</v>
      </c>
      <c r="E21" s="28">
        <v>10000</v>
      </c>
      <c r="F21" s="29">
        <f t="shared" si="0"/>
        <v>10000</v>
      </c>
      <c r="G21" s="30">
        <v>0</v>
      </c>
      <c r="H21" s="31">
        <v>0</v>
      </c>
      <c r="I21" s="82">
        <v>10000</v>
      </c>
      <c r="J21" s="33"/>
      <c r="K21" s="33"/>
    </row>
    <row r="22" spans="2:14" x14ac:dyDescent="0.3">
      <c r="B22" s="25"/>
      <c r="C22" s="35" t="s">
        <v>40</v>
      </c>
      <c r="D22" s="27">
        <v>1</v>
      </c>
      <c r="E22" s="28">
        <v>4000</v>
      </c>
      <c r="F22" s="29">
        <f t="shared" si="0"/>
        <v>4000</v>
      </c>
      <c r="G22" s="30">
        <v>4000</v>
      </c>
      <c r="H22" s="31">
        <v>0</v>
      </c>
      <c r="I22" s="82">
        <v>0</v>
      </c>
      <c r="J22" s="33"/>
      <c r="K22" s="33"/>
    </row>
    <row r="23" spans="2:14" x14ac:dyDescent="0.3">
      <c r="B23" s="25"/>
      <c r="C23" s="35"/>
      <c r="D23" s="27"/>
      <c r="E23" s="28">
        <v>0</v>
      </c>
      <c r="F23" s="29">
        <f t="shared" si="0"/>
        <v>0</v>
      </c>
      <c r="G23" s="30">
        <v>0</v>
      </c>
      <c r="H23" s="31">
        <v>0</v>
      </c>
      <c r="I23" s="82">
        <v>0</v>
      </c>
      <c r="J23" s="33"/>
      <c r="K23" s="33"/>
    </row>
    <row r="24" spans="2:14" ht="15.6" x14ac:dyDescent="0.3">
      <c r="B24" s="36"/>
      <c r="C24" s="37"/>
      <c r="D24" s="38"/>
      <c r="E24" s="39" t="s">
        <v>29</v>
      </c>
      <c r="F24" s="40">
        <f>SUM(F10:F23)</f>
        <v>293409.7</v>
      </c>
      <c r="G24" s="41">
        <f>SUM(G10:G23)</f>
        <v>86000</v>
      </c>
      <c r="H24" s="42">
        <f>SUM(H10:H23)</f>
        <v>25000</v>
      </c>
      <c r="I24" s="83">
        <f>SUM(I10:I23)</f>
        <v>182410</v>
      </c>
      <c r="J24" s="33"/>
      <c r="K24" s="33"/>
    </row>
    <row r="25" spans="2:14" x14ac:dyDescent="0.3">
      <c r="B25" s="44"/>
      <c r="C25" s="38"/>
      <c r="D25" s="45"/>
      <c r="E25" s="45"/>
      <c r="F25" s="45"/>
      <c r="G25" s="45"/>
      <c r="H25" s="45"/>
      <c r="I25" s="45"/>
      <c r="J25" s="45"/>
      <c r="K25" s="46"/>
    </row>
    <row r="26" spans="2:14" ht="18" x14ac:dyDescent="0.3">
      <c r="B26" s="85" t="s">
        <v>30</v>
      </c>
      <c r="C26" s="86"/>
      <c r="D26" s="86"/>
      <c r="E26" s="47"/>
      <c r="F26" s="47"/>
      <c r="G26" s="47"/>
      <c r="H26" s="47"/>
      <c r="I26" s="47"/>
      <c r="J26" s="47"/>
      <c r="K26" s="48"/>
    </row>
    <row r="27" spans="2:14" ht="28.8" x14ac:dyDescent="0.3">
      <c r="B27" s="49"/>
      <c r="C27" s="50" t="s">
        <v>31</v>
      </c>
      <c r="D27" s="51" t="s">
        <v>32</v>
      </c>
      <c r="E27" s="52" t="s">
        <v>33</v>
      </c>
      <c r="F27" s="23"/>
      <c r="G27" s="24"/>
      <c r="H27" s="87"/>
      <c r="I27" s="88"/>
      <c r="J27" s="88"/>
      <c r="K27" s="89"/>
    </row>
    <row r="28" spans="2:14" x14ac:dyDescent="0.3">
      <c r="B28" s="49"/>
      <c r="C28" s="53" t="s">
        <v>34</v>
      </c>
      <c r="D28" s="54">
        <v>0</v>
      </c>
      <c r="E28" s="28">
        <v>0</v>
      </c>
      <c r="F28" s="29">
        <f>D28*E28</f>
        <v>0</v>
      </c>
      <c r="G28" s="30">
        <v>0</v>
      </c>
      <c r="H28" s="31">
        <v>0</v>
      </c>
      <c r="I28" s="55">
        <v>0</v>
      </c>
      <c r="J28" s="33"/>
      <c r="K28" s="33"/>
    </row>
    <row r="29" spans="2:14" x14ac:dyDescent="0.3">
      <c r="B29" s="56"/>
      <c r="C29" s="57" t="s">
        <v>34</v>
      </c>
      <c r="D29" s="54">
        <v>0</v>
      </c>
      <c r="E29" s="28">
        <v>0</v>
      </c>
      <c r="F29" s="29">
        <f>D29*E29</f>
        <v>0</v>
      </c>
      <c r="G29" s="30">
        <v>0</v>
      </c>
      <c r="H29" s="31">
        <v>0</v>
      </c>
      <c r="I29" s="55">
        <v>0</v>
      </c>
      <c r="J29" s="33"/>
      <c r="K29" s="33"/>
    </row>
    <row r="30" spans="2:14" ht="15.6" x14ac:dyDescent="0.3">
      <c r="B30" s="58"/>
      <c r="C30" s="59"/>
      <c r="D30" s="37"/>
      <c r="E30" s="39" t="s">
        <v>29</v>
      </c>
      <c r="F30" s="40">
        <f>SUM(F28:F29)</f>
        <v>0</v>
      </c>
      <c r="G30" s="41">
        <f>SUM(G28:G29)</f>
        <v>0</v>
      </c>
      <c r="H30" s="43">
        <f>SUM(H28:H29)</f>
        <v>0</v>
      </c>
      <c r="I30" s="60">
        <f>SUM(I28:I29)</f>
        <v>0</v>
      </c>
      <c r="J30" s="33"/>
      <c r="K30" s="33"/>
    </row>
    <row r="31" spans="2:14" ht="16.2" thickBot="1" x14ac:dyDescent="0.35">
      <c r="B31" s="61"/>
      <c r="C31" s="38"/>
      <c r="D31" s="62"/>
      <c r="E31" s="63"/>
      <c r="F31" s="64"/>
      <c r="G31" s="64"/>
      <c r="H31" s="65"/>
      <c r="I31" s="66"/>
      <c r="J31" s="66"/>
      <c r="K31" s="66"/>
    </row>
    <row r="32" spans="2:14" ht="15" thickBot="1" x14ac:dyDescent="0.35">
      <c r="B32" s="67"/>
      <c r="C32" s="12"/>
      <c r="D32" s="68"/>
      <c r="E32" s="69" t="s">
        <v>35</v>
      </c>
      <c r="F32" s="70">
        <f>F24+F30</f>
        <v>293409.7</v>
      </c>
      <c r="G32" s="71">
        <f>G24+G30</f>
        <v>86000</v>
      </c>
      <c r="H32" s="72">
        <f>H24+H30</f>
        <v>25000</v>
      </c>
      <c r="I32" s="81">
        <f>I24+I30</f>
        <v>182410</v>
      </c>
      <c r="J32" s="73"/>
      <c r="K32" s="73"/>
    </row>
    <row r="33" spans="2:11" ht="43.8" thickBot="1" x14ac:dyDescent="0.35">
      <c r="B33" s="12"/>
      <c r="C33" s="12"/>
      <c r="D33" s="74"/>
      <c r="E33" s="12"/>
      <c r="F33" s="12"/>
      <c r="G33" s="75" t="s">
        <v>36</v>
      </c>
      <c r="H33" s="76">
        <f>G32+H32</f>
        <v>111000</v>
      </c>
      <c r="I33" s="12"/>
      <c r="J33" s="12"/>
      <c r="K33" s="12"/>
    </row>
    <row r="34" spans="2:11" x14ac:dyDescent="0.3">
      <c r="B34" s="77"/>
      <c r="C34" s="77"/>
      <c r="D34" s="77"/>
      <c r="E34" s="12"/>
      <c r="F34" s="12"/>
      <c r="G34" s="67" t="s">
        <v>37</v>
      </c>
      <c r="H34" s="67" t="s">
        <v>38</v>
      </c>
      <c r="I34" s="12"/>
      <c r="J34" s="12"/>
      <c r="K34" s="12"/>
    </row>
    <row r="35" spans="2:11" x14ac:dyDescent="0.3">
      <c r="B35" s="12"/>
      <c r="C35" s="12"/>
      <c r="D35" s="12"/>
      <c r="E35" s="12"/>
      <c r="F35" s="12"/>
      <c r="G35" s="78">
        <f>G32/H33</f>
        <v>0.77477477477477474</v>
      </c>
      <c r="H35" s="79">
        <f>H32/H33</f>
        <v>0.22522522522522523</v>
      </c>
      <c r="I35" s="12"/>
      <c r="J35" s="80"/>
      <c r="K35" s="80"/>
    </row>
    <row r="37" spans="2:11" x14ac:dyDescent="0.3">
      <c r="F37" s="84">
        <f>G32+I32</f>
        <v>268410</v>
      </c>
    </row>
    <row r="38" spans="2:11" x14ac:dyDescent="0.3">
      <c r="F38" s="84"/>
    </row>
  </sheetData>
  <mergeCells count="8">
    <mergeCell ref="B26:D26"/>
    <mergeCell ref="H27:K27"/>
    <mergeCell ref="I3:K3"/>
    <mergeCell ref="H5:K5"/>
    <mergeCell ref="H6:K6"/>
    <mergeCell ref="B7:E7"/>
    <mergeCell ref="B8:E8"/>
    <mergeCell ref="H9:K9"/>
  </mergeCells>
  <dataValidations disablePrompts="1" count="1">
    <dataValidation type="list" allowBlank="1" showInputMessage="1" showErrorMessage="1" sqref="B10:B23">
      <formula1>DesignOnly</formula1>
    </dataValidation>
  </dataValidations>
  <hyperlinks>
    <hyperlink ref="B3" r:id="rId1"/>
  </hyperlinks>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RCO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Dublanica, Keith</dc:creator>
  <cp:lastModifiedBy>John</cp:lastModifiedBy>
  <dcterms:created xsi:type="dcterms:W3CDTF">2016-07-29T17:23:35Z</dcterms:created>
  <dcterms:modified xsi:type="dcterms:W3CDTF">2016-08-08T21:01:07Z</dcterms:modified>
</cp:coreProperties>
</file>