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0" windowWidth="24735" windowHeight="128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H4" i="1" s="1"/>
  <c r="I5" i="1"/>
  <c r="I6" i="1"/>
  <c r="I3" i="1"/>
  <c r="G3" i="1"/>
  <c r="G4" i="1"/>
  <c r="G5" i="1"/>
  <c r="H5" i="1" l="1"/>
  <c r="H3" i="1"/>
  <c r="G6" i="1"/>
  <c r="H6" i="1" s="1"/>
  <c r="J7" i="1"/>
  <c r="J9" i="1" s="1"/>
  <c r="F7" i="1"/>
  <c r="B7" i="1"/>
  <c r="J14" i="1" l="1"/>
  <c r="E7" i="1"/>
  <c r="D7" i="1"/>
  <c r="C7" i="1"/>
  <c r="H7" i="1" l="1"/>
  <c r="I7" i="1"/>
  <c r="G7" i="1"/>
  <c r="J10" i="1" l="1"/>
  <c r="J13" i="1"/>
</calcChain>
</file>

<file path=xl/sharedStrings.xml><?xml version="1.0" encoding="utf-8"?>
<sst xmlns="http://schemas.openxmlformats.org/spreadsheetml/2006/main" count="23" uniqueCount="23">
  <si>
    <t>Estimated Costs</t>
  </si>
  <si>
    <t>SRFB/PSAR Funding</t>
  </si>
  <si>
    <t>Tasks</t>
  </si>
  <si>
    <t>Personnel</t>
  </si>
  <si>
    <t>Travel</t>
  </si>
  <si>
    <t>Equipment</t>
  </si>
  <si>
    <t>Supplies</t>
  </si>
  <si>
    <t>Contractual</t>
  </si>
  <si>
    <t>Total dedicated match =</t>
  </si>
  <si>
    <t>Total Estimated Costs</t>
  </si>
  <si>
    <t xml:space="preserve"> TOTALS </t>
  </si>
  <si>
    <t xml:space="preserve"> Total 2013 Request to RCO</t>
  </si>
  <si>
    <t xml:space="preserve">Task 1- Project Management </t>
  </si>
  <si>
    <t>Secured match&gt;&gt;</t>
  </si>
  <si>
    <t xml:space="preserve"> Secured Match =</t>
  </si>
  <si>
    <t>Total 2013 SRFB/PSAR funding request=</t>
  </si>
  <si>
    <t>Total Match</t>
  </si>
  <si>
    <t>City of Edmonds- MATCH SECURED</t>
  </si>
  <si>
    <t>Willow Creek daylighting-  Preliminary Design</t>
  </si>
  <si>
    <t>Task - Final Preliminary Design Report</t>
  </si>
  <si>
    <t>Task - Draft Preliminary Design Report</t>
  </si>
  <si>
    <t>Task - Permit applications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</si>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</sst>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Arial Black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1" applyFont="1" applyFill="1" applyBorder="1"/>
    <xf numFmtId="0" fontId="3" fillId="3" borderId="2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wrapText="1"/>
    </xf>
    <xf numFmtId="0" fontId="4" fillId="0" borderId="5" xfId="1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164" fontId="6" fillId="6" borderId="10" xfId="2" applyNumberFormat="1" applyFont="1" applyFill="1" applyBorder="1" applyAlignment="1">
      <alignment horizontal="right" vertical="top"/>
    </xf>
    <xf numFmtId="164" fontId="6" fillId="6" borderId="9" xfId="2" applyNumberFormat="1" applyFont="1" applyFill="1" applyBorder="1" applyAlignment="1">
      <alignment horizontal="right" vertical="top"/>
    </xf>
    <xf numFmtId="164" fontId="8" fillId="6" borderId="11" xfId="2" applyNumberFormat="1" applyFont="1" applyFill="1" applyBorder="1" applyAlignment="1">
      <alignment horizontal="right" vertical="top" wrapText="1"/>
    </xf>
    <xf numFmtId="164" fontId="6" fillId="6" borderId="11" xfId="2" applyNumberFormat="1" applyFont="1" applyFill="1" applyBorder="1" applyAlignment="1">
      <alignment horizontal="right" vertical="top"/>
    </xf>
    <xf numFmtId="165" fontId="7" fillId="5" borderId="10" xfId="2" applyNumberFormat="1" applyFont="1" applyFill="1" applyBorder="1" applyAlignment="1">
      <alignment horizontal="left" vertical="top"/>
    </xf>
    <xf numFmtId="164" fontId="7" fillId="5" borderId="12" xfId="2" applyNumberFormat="1" applyFont="1" applyFill="1" applyBorder="1" applyAlignment="1">
      <alignment horizontal="right" vertical="top" wrapText="1"/>
    </xf>
    <xf numFmtId="164" fontId="7" fillId="5" borderId="13" xfId="2" applyNumberFormat="1" applyFont="1" applyFill="1" applyBorder="1" applyAlignment="1">
      <alignment horizontal="right" vertical="top" wrapText="1"/>
    </xf>
    <xf numFmtId="164" fontId="7" fillId="5" borderId="14" xfId="2" applyNumberFormat="1" applyFont="1" applyFill="1" applyBorder="1" applyAlignment="1">
      <alignment horizontal="right" vertical="top" wrapText="1"/>
    </xf>
    <xf numFmtId="164" fontId="7" fillId="5" borderId="15" xfId="2" applyNumberFormat="1" applyFont="1" applyFill="1" applyBorder="1" applyAlignment="1">
      <alignment horizontal="right" vertical="top"/>
    </xf>
    <xf numFmtId="0" fontId="10" fillId="2" borderId="10" xfId="1" applyFont="1" applyFill="1" applyBorder="1"/>
    <xf numFmtId="164" fontId="9" fillId="2" borderId="10" xfId="1" applyNumberFormat="1" applyFont="1" applyFill="1" applyBorder="1"/>
    <xf numFmtId="164" fontId="10" fillId="2" borderId="10" xfId="1" applyNumberFormat="1" applyFont="1" applyFill="1" applyBorder="1"/>
    <xf numFmtId="164" fontId="7" fillId="5" borderId="16" xfId="2" applyNumberFormat="1" applyFont="1" applyFill="1" applyBorder="1" applyAlignment="1">
      <alignment horizontal="right" vertical="top"/>
    </xf>
    <xf numFmtId="0" fontId="10" fillId="0" borderId="0" xfId="1" applyFont="1"/>
    <xf numFmtId="165" fontId="9" fillId="0" borderId="0" xfId="1" applyNumberFormat="1" applyFont="1" applyFill="1" applyBorder="1"/>
    <xf numFmtId="164" fontId="6" fillId="0" borderId="17" xfId="1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5" fillId="0" borderId="0" xfId="1" applyFont="1"/>
    <xf numFmtId="0" fontId="1" fillId="0" borderId="0" xfId="1"/>
    <xf numFmtId="0" fontId="11" fillId="0" borderId="0" xfId="1" applyFont="1"/>
    <xf numFmtId="6" fontId="12" fillId="0" borderId="0" xfId="1" applyNumberFormat="1" applyFont="1"/>
    <xf numFmtId="6" fontId="5" fillId="0" borderId="0" xfId="1" applyNumberFormat="1" applyFont="1"/>
    <xf numFmtId="0" fontId="3" fillId="4" borderId="18" xfId="1" applyFont="1" applyFill="1" applyBorder="1" applyAlignment="1">
      <alignment horizontal="left"/>
    </xf>
    <xf numFmtId="0" fontId="3" fillId="3" borderId="18" xfId="1" applyFont="1" applyFill="1" applyBorder="1" applyAlignment="1">
      <alignment horizontal="center"/>
    </xf>
    <xf numFmtId="0" fontId="5" fillId="9" borderId="19" xfId="1" applyFont="1" applyFill="1" applyBorder="1" applyAlignment="1">
      <alignment horizontal="center" vertical="center" textRotation="90" wrapText="1"/>
    </xf>
    <xf numFmtId="0" fontId="3" fillId="7" borderId="20" xfId="1" applyFont="1" applyFill="1" applyBorder="1" applyAlignment="1">
      <alignment horizontal="left"/>
    </xf>
    <xf numFmtId="0" fontId="4" fillId="7" borderId="21" xfId="1" applyFont="1" applyFill="1" applyBorder="1" applyAlignment="1">
      <alignment horizontal="center" vertical="center" textRotation="90" wrapText="1"/>
    </xf>
    <xf numFmtId="164" fontId="7" fillId="7" borderId="22" xfId="2" applyNumberFormat="1" applyFont="1" applyFill="1" applyBorder="1" applyAlignment="1">
      <alignment horizontal="right" vertical="top" wrapText="1"/>
    </xf>
    <xf numFmtId="164" fontId="7" fillId="7" borderId="23" xfId="2" applyNumberFormat="1" applyFont="1" applyFill="1" applyBorder="1" applyAlignment="1">
      <alignment horizontal="right" vertical="top"/>
    </xf>
    <xf numFmtId="164" fontId="6" fillId="6" borderId="8" xfId="2" applyNumberFormat="1" applyFont="1" applyFill="1" applyBorder="1" applyAlignment="1">
      <alignment horizontal="right" vertical="top"/>
    </xf>
    <xf numFmtId="164" fontId="6" fillId="6" borderId="24" xfId="2" applyNumberFormat="1" applyFont="1" applyFill="1" applyBorder="1" applyAlignment="1">
      <alignment horizontal="right" vertical="top"/>
    </xf>
    <xf numFmtId="164" fontId="6" fillId="6" borderId="4" xfId="2" applyNumberFormat="1" applyFont="1" applyFill="1" applyBorder="1" applyAlignment="1">
      <alignment horizontal="right" vertical="top"/>
    </xf>
    <xf numFmtId="0" fontId="6" fillId="6" borderId="25" xfId="1" applyFont="1" applyFill="1" applyBorder="1" applyAlignment="1">
      <alignment wrapText="1"/>
    </xf>
    <xf numFmtId="164" fontId="7" fillId="8" borderId="22" xfId="2" applyNumberFormat="1" applyFont="1" applyFill="1" applyBorder="1" applyAlignment="1">
      <alignment horizontal="right" vertical="top" wrapText="1"/>
    </xf>
    <xf numFmtId="164" fontId="7" fillId="8" borderId="23" xfId="2" applyNumberFormat="1" applyFont="1" applyFill="1" applyBorder="1" applyAlignment="1">
      <alignment horizontal="right" vertical="top"/>
    </xf>
    <xf numFmtId="0" fontId="11" fillId="0" borderId="0" xfId="1" applyFont="1" applyAlignment="1">
      <alignment horizontal="right"/>
    </xf>
    <xf numFmtId="164" fontId="6" fillId="9" borderId="22" xfId="2" applyNumberFormat="1" applyFont="1" applyFill="1" applyBorder="1" applyAlignment="1">
      <alignment horizontal="right" vertical="top" wrapText="1"/>
    </xf>
    <xf numFmtId="164" fontId="9" fillId="9" borderId="26" xfId="2" applyNumberFormat="1" applyFont="1" applyFill="1" applyBorder="1" applyAlignment="1">
      <alignment horizontal="right" vertical="top"/>
    </xf>
    <xf numFmtId="0" fontId="4" fillId="8" borderId="21" xfId="1" applyFont="1" applyFill="1" applyBorder="1" applyAlignment="1">
      <alignment horizontal="center" vertical="center" textRotation="90" wrapText="1"/>
    </xf>
    <xf numFmtId="0" fontId="0" fillId="0" borderId="0" xfId="0" applyBorder="1"/>
    <xf numFmtId="164" fontId="7" fillId="5" borderId="6" xfId="2" applyNumberFormat="1" applyFont="1" applyFill="1" applyBorder="1" applyAlignment="1">
      <alignment horizontal="right" vertical="top"/>
    </xf>
    <xf numFmtId="0" fontId="6" fillId="5" borderId="24" xfId="1" applyFont="1" applyFill="1" applyBorder="1" applyAlignment="1">
      <alignment horizontal="right"/>
    </xf>
    <xf numFmtId="0" fontId="3" fillId="4" borderId="27" xfId="1" applyFont="1" applyFill="1" applyBorder="1" applyAlignment="1">
      <alignment horizontal="left"/>
    </xf>
    <xf numFmtId="164" fontId="6" fillId="6" borderId="28" xfId="2" applyNumberFormat="1" applyFont="1" applyFill="1" applyBorder="1" applyAlignment="1">
      <alignment horizontal="right" vertical="top"/>
    </xf>
    <xf numFmtId="164" fontId="6" fillId="0" borderId="4" xfId="2" applyNumberFormat="1" applyFont="1" applyFill="1" applyBorder="1" applyAlignment="1">
      <alignment horizontal="right" vertical="top"/>
    </xf>
    <xf numFmtId="10" fontId="7" fillId="5" borderId="10" xfId="3" applyNumberFormat="1" applyFont="1" applyFill="1" applyBorder="1" applyAlignment="1">
      <alignment horizontal="right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5" zoomScaleNormal="75" workbookViewId="0">
      <selection activeCell="K2" sqref="K2"/>
    </sheetView>
  </sheetViews>
  <sheetFormatPr defaultRowHeight="15" x14ac:dyDescent="0.25"/>
  <cols>
    <col min="1" max="1" width="67.28515625" bestFit="1" customWidth="1"/>
    <col min="2" max="2" width="13.42578125" customWidth="1"/>
    <col min="6" max="6" width="11.42578125" customWidth="1"/>
    <col min="7" max="7" width="18.5703125" customWidth="1"/>
    <col min="8" max="8" width="24" customWidth="1"/>
    <col min="9" max="9" width="25.140625" customWidth="1"/>
    <col min="10" max="10" width="24.28515625" customWidth="1"/>
    <col min="11" max="11" width="25" customWidth="1"/>
    <col min="12" max="12" width="12" customWidth="1"/>
    <col min="13" max="13" width="12.140625" customWidth="1"/>
    <col min="14" max="14" width="10.85546875" customWidth="1"/>
  </cols>
  <sheetData>
    <row r="1" spans="1:16" ht="20.25" thickBot="1" x14ac:dyDescent="0.45">
      <c r="A1" s="1" t="s">
        <v>18</v>
      </c>
      <c r="B1" s="2" t="s">
        <v>0</v>
      </c>
      <c r="C1" s="3"/>
      <c r="D1" s="3"/>
      <c r="E1" s="3"/>
      <c r="F1" s="3"/>
      <c r="G1" s="31"/>
      <c r="H1" s="33" t="s">
        <v>1</v>
      </c>
      <c r="I1" s="30" t="s">
        <v>22</v>
      </c>
      <c r="J1" s="50"/>
    </row>
    <row r="2" spans="1:16" ht="116.25" x14ac:dyDescent="0.25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32" t="s">
        <v>9</v>
      </c>
      <c r="H2" s="34" t="s">
        <v>11</v>
      </c>
      <c r="I2" s="46" t="s">
        <v>16</v>
      </c>
      <c r="J2" s="5" t="s">
        <v>17</v>
      </c>
    </row>
    <row r="3" spans="1:16" ht="44.25" customHeight="1" x14ac:dyDescent="0.25">
      <c r="A3" s="40" t="s">
        <v>12</v>
      </c>
      <c r="B3" s="11">
        <v>7400</v>
      </c>
      <c r="C3" s="8"/>
      <c r="D3" s="8"/>
      <c r="E3" s="8"/>
      <c r="F3" s="9">
        <v>18000</v>
      </c>
      <c r="G3" s="44">
        <f>SUM(B3:F3)</f>
        <v>25400</v>
      </c>
      <c r="H3" s="35">
        <f>G3-(I3)</f>
        <v>13400</v>
      </c>
      <c r="I3" s="41">
        <f>J3</f>
        <v>12000</v>
      </c>
      <c r="J3" s="10">
        <v>12000</v>
      </c>
    </row>
    <row r="4" spans="1:16" ht="36.75" customHeight="1" x14ac:dyDescent="0.25">
      <c r="A4" s="40" t="s">
        <v>21</v>
      </c>
      <c r="B4" s="37"/>
      <c r="C4" s="38"/>
      <c r="D4" s="38"/>
      <c r="E4" s="38"/>
      <c r="F4" s="52">
        <v>50567</v>
      </c>
      <c r="G4" s="44">
        <f>SUM(B4:F4)</f>
        <v>50567</v>
      </c>
      <c r="H4" s="35">
        <f t="shared" ref="H4:H6" si="0">G4-(I4)</f>
        <v>40567</v>
      </c>
      <c r="I4" s="41">
        <f t="shared" ref="I4:I6" si="1">J4</f>
        <v>10000</v>
      </c>
      <c r="J4" s="51">
        <v>10000</v>
      </c>
    </row>
    <row r="5" spans="1:16" ht="36.75" customHeight="1" x14ac:dyDescent="0.25">
      <c r="A5" s="40" t="s">
        <v>20</v>
      </c>
      <c r="B5" s="37"/>
      <c r="C5" s="38"/>
      <c r="D5" s="38"/>
      <c r="E5" s="38"/>
      <c r="F5" s="39">
        <v>114324</v>
      </c>
      <c r="G5" s="44">
        <f>SUM(B5:F5)</f>
        <v>114324</v>
      </c>
      <c r="H5" s="35">
        <f t="shared" si="0"/>
        <v>101364</v>
      </c>
      <c r="I5" s="41">
        <f t="shared" si="1"/>
        <v>12960</v>
      </c>
      <c r="J5" s="51">
        <v>12960</v>
      </c>
    </row>
    <row r="6" spans="1:16" ht="36.75" customHeight="1" thickBot="1" x14ac:dyDescent="0.3">
      <c r="A6" s="40" t="s">
        <v>19</v>
      </c>
      <c r="B6" s="37"/>
      <c r="C6" s="38"/>
      <c r="D6" s="38"/>
      <c r="E6" s="38"/>
      <c r="F6" s="39">
        <v>3200</v>
      </c>
      <c r="G6" s="44">
        <f t="shared" ref="G6" si="2">SUM(B6:F6)</f>
        <v>3200</v>
      </c>
      <c r="H6" s="35">
        <f t="shared" si="0"/>
        <v>2000</v>
      </c>
      <c r="I6" s="41">
        <f t="shared" si="1"/>
        <v>1200</v>
      </c>
      <c r="J6" s="51">
        <v>1200</v>
      </c>
    </row>
    <row r="7" spans="1:16" ht="36.75" customHeight="1" thickTop="1" thickBot="1" x14ac:dyDescent="0.3">
      <c r="A7" s="12" t="s">
        <v>10</v>
      </c>
      <c r="B7" s="14">
        <f>SUM(B3:B6)</f>
        <v>7400</v>
      </c>
      <c r="C7" s="15">
        <f>SUM(C3:C3)</f>
        <v>0</v>
      </c>
      <c r="D7" s="15">
        <f>SUM(D3:D3)</f>
        <v>0</v>
      </c>
      <c r="E7" s="15">
        <f>SUM(E3:E3)</f>
        <v>0</v>
      </c>
      <c r="F7" s="13">
        <f t="shared" ref="F7:J7" si="3">SUM(F3:F6)</f>
        <v>186091</v>
      </c>
      <c r="G7" s="45">
        <f t="shared" si="3"/>
        <v>193491</v>
      </c>
      <c r="H7" s="36">
        <f t="shared" si="3"/>
        <v>157331</v>
      </c>
      <c r="I7" s="42">
        <f t="shared" si="3"/>
        <v>36160</v>
      </c>
      <c r="J7" s="16">
        <f t="shared" si="3"/>
        <v>36160</v>
      </c>
    </row>
    <row r="8" spans="1:16" ht="36.75" customHeight="1" thickBot="1" x14ac:dyDescent="0.3">
      <c r="A8" s="17"/>
      <c r="B8" s="18"/>
      <c r="C8" s="19"/>
      <c r="D8" s="19"/>
      <c r="E8" s="19"/>
      <c r="F8" s="19"/>
      <c r="G8" s="19"/>
      <c r="H8" s="19"/>
      <c r="I8" s="19"/>
      <c r="J8" s="20"/>
    </row>
    <row r="9" spans="1:16" ht="36.75" customHeight="1" x14ac:dyDescent="0.25">
      <c r="A9" s="21"/>
      <c r="B9" s="22"/>
      <c r="C9" s="21"/>
      <c r="D9" s="21"/>
      <c r="E9" s="21"/>
      <c r="F9" s="21"/>
      <c r="G9" s="21"/>
      <c r="H9" s="21"/>
      <c r="I9" s="23" t="s">
        <v>13</v>
      </c>
      <c r="J9" s="48">
        <f>SUM(J7:J7)</f>
        <v>36160</v>
      </c>
    </row>
    <row r="10" spans="1:16" ht="36.75" customHeight="1" x14ac:dyDescent="0.25">
      <c r="A10" s="21"/>
      <c r="B10" s="25"/>
      <c r="C10" s="21"/>
      <c r="D10" s="21"/>
      <c r="E10" s="21"/>
      <c r="F10" s="21"/>
      <c r="G10" s="21"/>
      <c r="H10" s="21"/>
      <c r="I10" s="49" t="s">
        <v>14</v>
      </c>
      <c r="J10" s="53">
        <f>(I7)/(H7+I7)</f>
        <v>0.18688207720255723</v>
      </c>
    </row>
    <row r="11" spans="1:16" ht="36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6"/>
    </row>
    <row r="12" spans="1:16" ht="18" x14ac:dyDescent="0.25">
      <c r="A12" s="26"/>
      <c r="B12" s="26"/>
      <c r="C12" s="26"/>
      <c r="D12" s="26"/>
      <c r="E12" s="26"/>
      <c r="F12" s="26"/>
      <c r="G12" s="26"/>
      <c r="H12" s="27"/>
      <c r="I12" s="27"/>
    </row>
    <row r="13" spans="1:16" ht="18" x14ac:dyDescent="0.25">
      <c r="A13" s="26"/>
      <c r="B13" s="26"/>
      <c r="C13" s="26"/>
      <c r="E13" s="26"/>
      <c r="F13" s="26"/>
      <c r="H13" s="26"/>
      <c r="I13" s="43" t="s">
        <v>15</v>
      </c>
      <c r="J13" s="28">
        <f>H7</f>
        <v>157331</v>
      </c>
    </row>
    <row r="14" spans="1:16" ht="18" x14ac:dyDescent="0.25">
      <c r="A14" s="26"/>
      <c r="B14" s="26"/>
      <c r="C14" s="26"/>
      <c r="D14" s="26"/>
      <c r="E14" s="26"/>
      <c r="F14" s="26"/>
      <c r="G14" s="26"/>
      <c r="I14" s="43" t="s">
        <v>8</v>
      </c>
      <c r="J14" s="29">
        <f>J7</f>
        <v>36160</v>
      </c>
      <c r="K14" s="47"/>
      <c r="L14" s="24"/>
      <c r="M14" s="24"/>
    </row>
    <row r="15" spans="1:16" ht="15.75" x14ac:dyDescent="0.25">
      <c r="A15" s="26"/>
      <c r="B15" s="26"/>
      <c r="C15" s="26"/>
      <c r="D15" s="26"/>
      <c r="E15" s="26"/>
      <c r="F15" s="26"/>
      <c r="G15" s="26"/>
      <c r="H15" s="26"/>
      <c r="I15" s="26"/>
      <c r="M15" s="21"/>
      <c r="N15" s="21"/>
      <c r="O15" s="21"/>
      <c r="P15" s="21"/>
    </row>
    <row r="16" spans="1:16" ht="15.75" x14ac:dyDescent="0.25">
      <c r="K16" s="26"/>
      <c r="L16" s="26"/>
      <c r="M16" s="21"/>
      <c r="N16" s="21"/>
      <c r="O16" s="21"/>
      <c r="P16" s="21"/>
    </row>
    <row r="17" spans="11:16" ht="409.6" x14ac:dyDescent="0.25">
      <c r="K17" s="26"/>
      <c r="L17" s="26"/>
      <c r="M17" s="26"/>
      <c r="N17" s="26"/>
      <c r="O17" s="26"/>
      <c r="P17" s="26"/>
    </row>
    <row r="18" spans="11:16" x14ac:dyDescent="0.25">
      <c r="K18" s="26"/>
      <c r="L18" s="26"/>
      <c r="M18" s="26"/>
      <c r="N18" s="26"/>
      <c r="O18" s="26"/>
      <c r="P18" s="26"/>
    </row>
    <row r="19" spans="11:16" x14ac:dyDescent="0.25">
      <c r="K19" s="26"/>
      <c r="L19" s="26"/>
      <c r="M19" s="26"/>
      <c r="N19" s="26"/>
      <c r="O19" s="26"/>
      <c r="P19" s="26"/>
    </row>
    <row r="20" spans="11:16" x14ac:dyDescent="0.25">
      <c r="M20" s="26"/>
      <c r="N20" s="26"/>
      <c r="O20" s="26"/>
      <c r="P20" s="26"/>
    </row>
  </sheetData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Keeley O'Connell</dc:creator>
  <cp:lastModifiedBy>keeley</cp:lastModifiedBy>
  <cp:lastPrinted>2013-04-12T19:22:20Z</cp:lastPrinted>
  <dcterms:created xsi:type="dcterms:W3CDTF">2011-08-24T19:59:26Z</dcterms:created>
  <dcterms:modified xsi:type="dcterms:W3CDTF">2014-04-24T19:41:31Z</dcterms:modified>
</cp:coreProperties>
</file>